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jsummers\Downloads\"/>
    </mc:Choice>
  </mc:AlternateContent>
  <xr:revisionPtr revIDLastSave="0" documentId="8_{F3D4E9EE-19DB-4500-AAAE-218CEFB72CD2}" xr6:coauthVersionLast="47" xr6:coauthVersionMax="47" xr10:uidLastSave="{00000000-0000-0000-0000-000000000000}"/>
  <workbookProtection workbookAlgorithmName="SHA-512" workbookHashValue="zGPPpmHYD+yy4eoiHLT7/ECCgqZXJm/TUmUddPkijZZmO3PhiXd+vCCe3avsu32Ccp5TnDC6V29JNn8IcrKDGw==" workbookSaltValue="HxVDRLVx8deYUtT04HmOVw==" workbookSpinCount="100000" lockStructure="1"/>
  <bookViews>
    <workbookView xWindow="-120" yWindow="-120" windowWidth="57840" windowHeight="31920" firstSheet="4" activeTab="4" xr2:uid="{A3D2202E-A1C9-429B-A26D-669FE0148B6F}"/>
  </bookViews>
  <sheets>
    <sheet name="EUC Documentation" sheetId="18" state="hidden" r:id="rId1"/>
    <sheet name="Input Control" sheetId="10" state="hidden" r:id="rId2"/>
    <sheet name="Output Control" sheetId="11" state="hidden" r:id="rId3"/>
    <sheet name="Change Management Control" sheetId="19" state="hidden" r:id="rId4"/>
    <sheet name="Instructions" sheetId="8" r:id="rId5"/>
    <sheet name="Cost Analysis" sheetId="3" r:id="rId6"/>
    <sheet name="Base Cost" sheetId="1" state="hidden" r:id="rId7"/>
    <sheet name="Scope" sheetId="7" r:id="rId8"/>
    <sheet name="Location" sheetId="13" state="hidden" r:id="rId9"/>
    <sheet name="Quality" sheetId="14" r:id="rId10"/>
    <sheet name="Variance" sheetId="15" state="hidden" r:id="rId11"/>
    <sheet name="General Assumptions" sheetId="16" state="hidden" r:id="rId12"/>
    <sheet name="Version" sheetId="17" state="hidden" r:id="rId13"/>
  </sheets>
  <definedNames>
    <definedName name="_xlnm._FilterDatabase" localSheetId="3" hidden="1">'Change Management Control'!$A$4:$M$89</definedName>
    <definedName name="_xlnm._FilterDatabase" localSheetId="9" hidden="1">Quality!#REF!</definedName>
    <definedName name="BuildingTypes" comment="Building Classification">'Cost Analysis'!$E$51:$E$80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QualityLevels" comment="These are the quality levels for vertical and site improvements">'Cost Analysis'!$E$43:$E$48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8" l="1"/>
  <c r="E21" i="3"/>
  <c r="D5" i="3" l="1"/>
  <c r="D4" i="3"/>
  <c r="M5" i="3" l="1"/>
  <c r="K5" i="3"/>
  <c r="L5" i="3" s="1"/>
  <c r="N5" i="3" l="1"/>
  <c r="E24" i="3" s="1"/>
  <c r="E27" i="3" l="1"/>
  <c r="E28" i="3" s="1"/>
  <c r="E25" i="3"/>
</calcChain>
</file>

<file path=xl/sharedStrings.xml><?xml version="1.0" encoding="utf-8"?>
<sst xmlns="http://schemas.openxmlformats.org/spreadsheetml/2006/main" count="5367" uniqueCount="2492">
  <si>
    <t>2022 Gross Residential Square Footage Cost Estimates</t>
  </si>
  <si>
    <t>Construction Costs by ZIP Code and City</t>
  </si>
  <si>
    <t>(Source: RSMeans, The Gordian Group, Bank Portfolio)</t>
  </si>
  <si>
    <t>Note: Use cost estimates by ZIP code and city.</t>
  </si>
  <si>
    <t>First Three Digits of ZIP Code</t>
  </si>
  <si>
    <t>State</t>
  </si>
  <si>
    <t>City</t>
  </si>
  <si>
    <t>Apartments</t>
  </si>
  <si>
    <t>Condos</t>
  </si>
  <si>
    <t>Single-Family Homes</t>
  </si>
  <si>
    <t>Townhomes</t>
  </si>
  <si>
    <t>Apartments before Boost</t>
  </si>
  <si>
    <t>Condos before Boost</t>
  </si>
  <si>
    <t>Single-Family Homes before Boost</t>
  </si>
  <si>
    <t>Townhomes before Boost</t>
  </si>
  <si>
    <t>010</t>
  </si>
  <si>
    <t>MA</t>
  </si>
  <si>
    <t>SPRINGFIELD</t>
  </si>
  <si>
    <t>011</t>
  </si>
  <si>
    <t>012</t>
  </si>
  <si>
    <t>PITTSFIELD</t>
  </si>
  <si>
    <t>013</t>
  </si>
  <si>
    <t>GREENFIELD</t>
  </si>
  <si>
    <t>014</t>
  </si>
  <si>
    <t>FITCHBURG</t>
  </si>
  <si>
    <t>015</t>
  </si>
  <si>
    <t>WORCESTER</t>
  </si>
  <si>
    <t>016</t>
  </si>
  <si>
    <t>017</t>
  </si>
  <si>
    <t>FRAMINGHAM</t>
  </si>
  <si>
    <t>018</t>
  </si>
  <si>
    <t>LOWELL</t>
  </si>
  <si>
    <t>019</t>
  </si>
  <si>
    <t>LAWRENCE</t>
  </si>
  <si>
    <t>020</t>
  </si>
  <si>
    <t>BOSTON</t>
  </si>
  <si>
    <t>021</t>
  </si>
  <si>
    <t>022</t>
  </si>
  <si>
    <t>023</t>
  </si>
  <si>
    <t>BROCKTON</t>
  </si>
  <si>
    <t>024</t>
  </si>
  <si>
    <t>025</t>
  </si>
  <si>
    <t>BUZZARDS BAY</t>
  </si>
  <si>
    <t>026</t>
  </si>
  <si>
    <t>HYANNIS</t>
  </si>
  <si>
    <t>027</t>
  </si>
  <si>
    <t>NEW BEDFORD</t>
  </si>
  <si>
    <t>028</t>
  </si>
  <si>
    <t>RI</t>
  </si>
  <si>
    <t>NEWPORT</t>
  </si>
  <si>
    <t>029</t>
  </si>
  <si>
    <t>PROVIDENCE</t>
  </si>
  <si>
    <t>030</t>
  </si>
  <si>
    <t>NH</t>
  </si>
  <si>
    <t>NASHUA</t>
  </si>
  <si>
    <t>031</t>
  </si>
  <si>
    <t>MANCHESTER</t>
  </si>
  <si>
    <t>032</t>
  </si>
  <si>
    <t>CONCORD</t>
  </si>
  <si>
    <t>033</t>
  </si>
  <si>
    <t>034</t>
  </si>
  <si>
    <t>KEENE</t>
  </si>
  <si>
    <t>035</t>
  </si>
  <si>
    <t>LITTLETON</t>
  </si>
  <si>
    <t>036</t>
  </si>
  <si>
    <t>CHARLESTON</t>
  </si>
  <si>
    <t>037</t>
  </si>
  <si>
    <t>CLAREMONT</t>
  </si>
  <si>
    <t>038</t>
  </si>
  <si>
    <t>PORTSMOUTH</t>
  </si>
  <si>
    <t>039</t>
  </si>
  <si>
    <t>ME</t>
  </si>
  <si>
    <t>KITTERY</t>
  </si>
  <si>
    <t>040</t>
  </si>
  <si>
    <t>PORTLAND</t>
  </si>
  <si>
    <t>041</t>
  </si>
  <si>
    <t>042</t>
  </si>
  <si>
    <t>LEWISTON</t>
  </si>
  <si>
    <t>043</t>
  </si>
  <si>
    <t>AUGUSTA</t>
  </si>
  <si>
    <t>044</t>
  </si>
  <si>
    <t>BANGOR</t>
  </si>
  <si>
    <t>045</t>
  </si>
  <si>
    <t>BATH</t>
  </si>
  <si>
    <t>046</t>
  </si>
  <si>
    <t>MACHIAS</t>
  </si>
  <si>
    <t>047</t>
  </si>
  <si>
    <t>HOULTON</t>
  </si>
  <si>
    <t>048</t>
  </si>
  <si>
    <t>ROCKLAND</t>
  </si>
  <si>
    <t>049</t>
  </si>
  <si>
    <t>WATERVILLE</t>
  </si>
  <si>
    <t>050</t>
  </si>
  <si>
    <t>VT</t>
  </si>
  <si>
    <t>WHITE RIVER JCT.</t>
  </si>
  <si>
    <t>051</t>
  </si>
  <si>
    <t>BELLOWS FALLS</t>
  </si>
  <si>
    <t>052</t>
  </si>
  <si>
    <t>BENNINGTON</t>
  </si>
  <si>
    <t>053</t>
  </si>
  <si>
    <t>BRATTLEBORO</t>
  </si>
  <si>
    <t>054</t>
  </si>
  <si>
    <t>BURLINGTON</t>
  </si>
  <si>
    <t>056</t>
  </si>
  <si>
    <t>MONTPELIER</t>
  </si>
  <si>
    <t>057</t>
  </si>
  <si>
    <t>RUTLAND</t>
  </si>
  <si>
    <t>058</t>
  </si>
  <si>
    <t>ST. JOHNSBURY</t>
  </si>
  <si>
    <t>059</t>
  </si>
  <si>
    <t>GUILDHALL</t>
  </si>
  <si>
    <t>060</t>
  </si>
  <si>
    <t>CT</t>
  </si>
  <si>
    <t>NEW BRITAIN</t>
  </si>
  <si>
    <t>061</t>
  </si>
  <si>
    <t>HARTFORD</t>
  </si>
  <si>
    <t>062</t>
  </si>
  <si>
    <t>WILLIMANTIC</t>
  </si>
  <si>
    <t>063</t>
  </si>
  <si>
    <t>NEW LONDON</t>
  </si>
  <si>
    <t>064</t>
  </si>
  <si>
    <t>MERIDEN</t>
  </si>
  <si>
    <t>065</t>
  </si>
  <si>
    <t>NEW HAVEN</t>
  </si>
  <si>
    <t>066</t>
  </si>
  <si>
    <t>BRIDGEPORT</t>
  </si>
  <si>
    <t>067</t>
  </si>
  <si>
    <t>WATERBURY</t>
  </si>
  <si>
    <t>068</t>
  </si>
  <si>
    <t>NORWALK</t>
  </si>
  <si>
    <t>069</t>
  </si>
  <si>
    <t>STAMFORD</t>
  </si>
  <si>
    <t>070</t>
  </si>
  <si>
    <t>NJ</t>
  </si>
  <si>
    <t>NEWARK</t>
  </si>
  <si>
    <t>071</t>
  </si>
  <si>
    <t>072</t>
  </si>
  <si>
    <t>ELIZABETH</t>
  </si>
  <si>
    <t>073</t>
  </si>
  <si>
    <t>JERSEY CITY</t>
  </si>
  <si>
    <t>074</t>
  </si>
  <si>
    <t>PATERSON</t>
  </si>
  <si>
    <t>075</t>
  </si>
  <si>
    <t>076</t>
  </si>
  <si>
    <t>HACKENSACK</t>
  </si>
  <si>
    <t>077</t>
  </si>
  <si>
    <t>LONG BRANCH</t>
  </si>
  <si>
    <t>078</t>
  </si>
  <si>
    <t>DOVER</t>
  </si>
  <si>
    <t>079</t>
  </si>
  <si>
    <t>SUMMIT</t>
  </si>
  <si>
    <t>080</t>
  </si>
  <si>
    <t>VINELAND</t>
  </si>
  <si>
    <t>081</t>
  </si>
  <si>
    <t>CAMDEN</t>
  </si>
  <si>
    <t>082</t>
  </si>
  <si>
    <t>ATLANTIC CITY</t>
  </si>
  <si>
    <t>083</t>
  </si>
  <si>
    <t>084</t>
  </si>
  <si>
    <t>085</t>
  </si>
  <si>
    <t>TRENTON</t>
  </si>
  <si>
    <t>086</t>
  </si>
  <si>
    <t>087</t>
  </si>
  <si>
    <t>POINT PLEASANT</t>
  </si>
  <si>
    <t>088</t>
  </si>
  <si>
    <t>NEW BRUNSWICK</t>
  </si>
  <si>
    <t>089</t>
  </si>
  <si>
    <t>100</t>
  </si>
  <si>
    <t>NY</t>
  </si>
  <si>
    <t>NEW YORK</t>
  </si>
  <si>
    <t>101</t>
  </si>
  <si>
    <t>102</t>
  </si>
  <si>
    <t>103</t>
  </si>
  <si>
    <t>STATEN ISLAND</t>
  </si>
  <si>
    <t>104</t>
  </si>
  <si>
    <t>BRONX</t>
  </si>
  <si>
    <t>105</t>
  </si>
  <si>
    <t>MOUNT VERNON</t>
  </si>
  <si>
    <t>106</t>
  </si>
  <si>
    <t>WHITE PLAINS</t>
  </si>
  <si>
    <t>107</t>
  </si>
  <si>
    <t>YONKERS</t>
  </si>
  <si>
    <t>108</t>
  </si>
  <si>
    <t>NEW ROCHELLE</t>
  </si>
  <si>
    <t>109</t>
  </si>
  <si>
    <t>SUFFERN</t>
  </si>
  <si>
    <t>110</t>
  </si>
  <si>
    <t>QUEENS</t>
  </si>
  <si>
    <t>111</t>
  </si>
  <si>
    <t>LONG ISLAND CITY</t>
  </si>
  <si>
    <t>112</t>
  </si>
  <si>
    <t>BROOKLYN</t>
  </si>
  <si>
    <t>113</t>
  </si>
  <si>
    <t>FLUSHING</t>
  </si>
  <si>
    <t>114</t>
  </si>
  <si>
    <t>JAMAICA</t>
  </si>
  <si>
    <t>115</t>
  </si>
  <si>
    <t>HICKSVILLE</t>
  </si>
  <si>
    <t>116</t>
  </si>
  <si>
    <t>FAR ROCKAWAY</t>
  </si>
  <si>
    <t>117</t>
  </si>
  <si>
    <t>118</t>
  </si>
  <si>
    <t>119</t>
  </si>
  <si>
    <t>RIVERHEAD</t>
  </si>
  <si>
    <t>120</t>
  </si>
  <si>
    <t>ALBANY</t>
  </si>
  <si>
    <t>121</t>
  </si>
  <si>
    <t>122</t>
  </si>
  <si>
    <t>123</t>
  </si>
  <si>
    <t>SCHENECTADY</t>
  </si>
  <si>
    <t>124</t>
  </si>
  <si>
    <t>KINGSTON</t>
  </si>
  <si>
    <t>125</t>
  </si>
  <si>
    <t>POUGHKEEPSIE</t>
  </si>
  <si>
    <t>126</t>
  </si>
  <si>
    <t>127</t>
  </si>
  <si>
    <t>MONTICELLO</t>
  </si>
  <si>
    <t>128</t>
  </si>
  <si>
    <t>GLENS FALLS</t>
  </si>
  <si>
    <t>129</t>
  </si>
  <si>
    <t>PLATTSBURGH</t>
  </si>
  <si>
    <t>130</t>
  </si>
  <si>
    <t>SYRACUSE</t>
  </si>
  <si>
    <t>131</t>
  </si>
  <si>
    <t>132</t>
  </si>
  <si>
    <t>133</t>
  </si>
  <si>
    <t>UTICA</t>
  </si>
  <si>
    <t>134</t>
  </si>
  <si>
    <t>135</t>
  </si>
  <si>
    <t>136</t>
  </si>
  <si>
    <t>WATERTOWN</t>
  </si>
  <si>
    <t>137</t>
  </si>
  <si>
    <t>BINGHAMTON</t>
  </si>
  <si>
    <t>138</t>
  </si>
  <si>
    <t>139</t>
  </si>
  <si>
    <t>140</t>
  </si>
  <si>
    <t>BUFFALO</t>
  </si>
  <si>
    <t>141</t>
  </si>
  <si>
    <t>142</t>
  </si>
  <si>
    <t>143</t>
  </si>
  <si>
    <t>NIAGARA FALLS</t>
  </si>
  <si>
    <t>144</t>
  </si>
  <si>
    <t>ROCHESTER</t>
  </si>
  <si>
    <t>145</t>
  </si>
  <si>
    <t>146</t>
  </si>
  <si>
    <t>147</t>
  </si>
  <si>
    <t>JAMESTOWN</t>
  </si>
  <si>
    <t>148</t>
  </si>
  <si>
    <t>ELMIRA</t>
  </si>
  <si>
    <t>149</t>
  </si>
  <si>
    <t>150</t>
  </si>
  <si>
    <t>PA</t>
  </si>
  <si>
    <t>PITTSBURGH</t>
  </si>
  <si>
    <t>151</t>
  </si>
  <si>
    <t>152</t>
  </si>
  <si>
    <t>153</t>
  </si>
  <si>
    <t>WASHINGTON</t>
  </si>
  <si>
    <t>154</t>
  </si>
  <si>
    <t>UNIONTOWN</t>
  </si>
  <si>
    <t>155</t>
  </si>
  <si>
    <t>BEDFORD</t>
  </si>
  <si>
    <t>156</t>
  </si>
  <si>
    <t>GREENSBURG</t>
  </si>
  <si>
    <t>157</t>
  </si>
  <si>
    <t>INDIANA</t>
  </si>
  <si>
    <t>158</t>
  </si>
  <si>
    <t>DUBOIS</t>
  </si>
  <si>
    <t>159</t>
  </si>
  <si>
    <t>JOHNSTOWN</t>
  </si>
  <si>
    <t>160</t>
  </si>
  <si>
    <t>BUTLER</t>
  </si>
  <si>
    <t>161</t>
  </si>
  <si>
    <t>NEW CASTLE</t>
  </si>
  <si>
    <t>162</t>
  </si>
  <si>
    <t>KITTANNING</t>
  </si>
  <si>
    <t>163</t>
  </si>
  <si>
    <t>OIL CITY</t>
  </si>
  <si>
    <t>164</t>
  </si>
  <si>
    <t>ERIE</t>
  </si>
  <si>
    <t>165</t>
  </si>
  <si>
    <t>166</t>
  </si>
  <si>
    <t>ALTOONA</t>
  </si>
  <si>
    <t>167</t>
  </si>
  <si>
    <t>BRADFORD</t>
  </si>
  <si>
    <t>168</t>
  </si>
  <si>
    <t>STATE COLLEGE</t>
  </si>
  <si>
    <t>169</t>
  </si>
  <si>
    <t>WELLSBORO</t>
  </si>
  <si>
    <t>170</t>
  </si>
  <si>
    <t>HARRISBURG</t>
  </si>
  <si>
    <t>171</t>
  </si>
  <si>
    <t>172</t>
  </si>
  <si>
    <t>CHAMBERSBURG</t>
  </si>
  <si>
    <t>173</t>
  </si>
  <si>
    <t>YORK</t>
  </si>
  <si>
    <t>174</t>
  </si>
  <si>
    <t>175</t>
  </si>
  <si>
    <t>LANCASTER</t>
  </si>
  <si>
    <t>176</t>
  </si>
  <si>
    <t>177</t>
  </si>
  <si>
    <t>WILLIAMSPORT</t>
  </si>
  <si>
    <t>178</t>
  </si>
  <si>
    <t>SUNBURY</t>
  </si>
  <si>
    <t>179</t>
  </si>
  <si>
    <t>POTTSVILLE</t>
  </si>
  <si>
    <t>180</t>
  </si>
  <si>
    <t>LEHIGH VALLEY</t>
  </si>
  <si>
    <t>181</t>
  </si>
  <si>
    <t>ALLENTOWN</t>
  </si>
  <si>
    <t>182</t>
  </si>
  <si>
    <t>HAZLETON</t>
  </si>
  <si>
    <t>183</t>
  </si>
  <si>
    <t>STROUDSBURG</t>
  </si>
  <si>
    <t>184</t>
  </si>
  <si>
    <t>SCRANTON</t>
  </si>
  <si>
    <t>185</t>
  </si>
  <si>
    <t>186</t>
  </si>
  <si>
    <t>WILKES-BARRE</t>
  </si>
  <si>
    <t>187</t>
  </si>
  <si>
    <t>188</t>
  </si>
  <si>
    <t>MONTROSE</t>
  </si>
  <si>
    <t>189</t>
  </si>
  <si>
    <t>DOYLESTOWN</t>
  </si>
  <si>
    <t>190</t>
  </si>
  <si>
    <t>PHILADELPHIA</t>
  </si>
  <si>
    <t>191</t>
  </si>
  <si>
    <t>193</t>
  </si>
  <si>
    <t>WESTCHESTER</t>
  </si>
  <si>
    <t>194</t>
  </si>
  <si>
    <t>NORRISTOWN</t>
  </si>
  <si>
    <t>195</t>
  </si>
  <si>
    <t>READING</t>
  </si>
  <si>
    <t>196</t>
  </si>
  <si>
    <t>197</t>
  </si>
  <si>
    <t>DE</t>
  </si>
  <si>
    <t>198</t>
  </si>
  <si>
    <t>WILMINGTON</t>
  </si>
  <si>
    <t>199</t>
  </si>
  <si>
    <t>200</t>
  </si>
  <si>
    <t>DC</t>
  </si>
  <si>
    <t>201</t>
  </si>
  <si>
    <t>202</t>
  </si>
  <si>
    <t>203</t>
  </si>
  <si>
    <t>204</t>
  </si>
  <si>
    <t>205</t>
  </si>
  <si>
    <t>206</t>
  </si>
  <si>
    <t>MD</t>
  </si>
  <si>
    <t>WALDORF</t>
  </si>
  <si>
    <t>207</t>
  </si>
  <si>
    <t>COLLEGE PARK</t>
  </si>
  <si>
    <t>208</t>
  </si>
  <si>
    <t>209</t>
  </si>
  <si>
    <t>SILVER SPRING</t>
  </si>
  <si>
    <t>210</t>
  </si>
  <si>
    <t>BALTIMORE</t>
  </si>
  <si>
    <t>211</t>
  </si>
  <si>
    <t>212</t>
  </si>
  <si>
    <t>214</t>
  </si>
  <si>
    <t>ANNAPOLIS</t>
  </si>
  <si>
    <t>215</t>
  </si>
  <si>
    <t>CUMBERLAND</t>
  </si>
  <si>
    <t>216</t>
  </si>
  <si>
    <t>EASTON</t>
  </si>
  <si>
    <t>217</t>
  </si>
  <si>
    <t>HAGERSTOWN</t>
  </si>
  <si>
    <t>218</t>
  </si>
  <si>
    <t>SALISBURY</t>
  </si>
  <si>
    <t>219</t>
  </si>
  <si>
    <t>ELKTON</t>
  </si>
  <si>
    <t>220</t>
  </si>
  <si>
    <t>VA</t>
  </si>
  <si>
    <t>FAIRFAX</t>
  </si>
  <si>
    <t>221</t>
  </si>
  <si>
    <t>222</t>
  </si>
  <si>
    <t>ARLINGTON</t>
  </si>
  <si>
    <t>223</t>
  </si>
  <si>
    <t>ALEXANDRIA</t>
  </si>
  <si>
    <t>224</t>
  </si>
  <si>
    <t>FREDERICKSBURG</t>
  </si>
  <si>
    <t>225</t>
  </si>
  <si>
    <t>226</t>
  </si>
  <si>
    <t>WINCHESTER</t>
  </si>
  <si>
    <t>227</t>
  </si>
  <si>
    <t>CULPEPER</t>
  </si>
  <si>
    <t>228</t>
  </si>
  <si>
    <t>HARRISONBURG</t>
  </si>
  <si>
    <t>229</t>
  </si>
  <si>
    <t>CHARLOTTESVILLE</t>
  </si>
  <si>
    <t>230</t>
  </si>
  <si>
    <t>RICHMOND</t>
  </si>
  <si>
    <t>231</t>
  </si>
  <si>
    <t>232</t>
  </si>
  <si>
    <t>233</t>
  </si>
  <si>
    <t>NORFOLK</t>
  </si>
  <si>
    <t>234</t>
  </si>
  <si>
    <t>235</t>
  </si>
  <si>
    <t>236</t>
  </si>
  <si>
    <t>NEWPORT NEWS</t>
  </si>
  <si>
    <t>237</t>
  </si>
  <si>
    <t>238</t>
  </si>
  <si>
    <t>PETERSBURG</t>
  </si>
  <si>
    <t>239</t>
  </si>
  <si>
    <t>FARMVILLE</t>
  </si>
  <si>
    <t>240</t>
  </si>
  <si>
    <t>ROANOKE</t>
  </si>
  <si>
    <t>241</t>
  </si>
  <si>
    <t>242</t>
  </si>
  <si>
    <t>BRISTOL</t>
  </si>
  <si>
    <t>243</t>
  </si>
  <si>
    <t>PULASKI</t>
  </si>
  <si>
    <t>244</t>
  </si>
  <si>
    <t>STAUNTON</t>
  </si>
  <si>
    <t>245</t>
  </si>
  <si>
    <t>LYNCHBURG</t>
  </si>
  <si>
    <t>246</t>
  </si>
  <si>
    <t>GRUNDY</t>
  </si>
  <si>
    <t>247</t>
  </si>
  <si>
    <t>WV</t>
  </si>
  <si>
    <t>BLUEFIELD</t>
  </si>
  <si>
    <t>248</t>
  </si>
  <si>
    <t>249</t>
  </si>
  <si>
    <t>LEWISBURG</t>
  </si>
  <si>
    <t>250</t>
  </si>
  <si>
    <t>251</t>
  </si>
  <si>
    <t>252</t>
  </si>
  <si>
    <t>253</t>
  </si>
  <si>
    <t>254</t>
  </si>
  <si>
    <t>MARTINSBURG</t>
  </si>
  <si>
    <t>255</t>
  </si>
  <si>
    <t>HUNTINGTON</t>
  </si>
  <si>
    <t>256</t>
  </si>
  <si>
    <t>257</t>
  </si>
  <si>
    <t>258</t>
  </si>
  <si>
    <t>BECKLEY</t>
  </si>
  <si>
    <t>259</t>
  </si>
  <si>
    <t>260</t>
  </si>
  <si>
    <t>WHEELING</t>
  </si>
  <si>
    <t>261</t>
  </si>
  <si>
    <t>PARKERSBURG</t>
  </si>
  <si>
    <t>262</t>
  </si>
  <si>
    <t>BUCKHANNON</t>
  </si>
  <si>
    <t>263</t>
  </si>
  <si>
    <t>CLARKSBURG</t>
  </si>
  <si>
    <t>264</t>
  </si>
  <si>
    <t>265</t>
  </si>
  <si>
    <t>MORGANTOWN</t>
  </si>
  <si>
    <t>266</t>
  </si>
  <si>
    <t>GASSAWAY</t>
  </si>
  <si>
    <t>267</t>
  </si>
  <si>
    <t>ROMNEY</t>
  </si>
  <si>
    <t>268</t>
  </si>
  <si>
    <t>270</t>
  </si>
  <si>
    <t>NC</t>
  </si>
  <si>
    <t>GREENSBORO</t>
  </si>
  <si>
    <t>271</t>
  </si>
  <si>
    <t>WINSTON-SALEM</t>
  </si>
  <si>
    <t>272</t>
  </si>
  <si>
    <t>273</t>
  </si>
  <si>
    <t>274</t>
  </si>
  <si>
    <t>275</t>
  </si>
  <si>
    <t>RALEIGH</t>
  </si>
  <si>
    <t>276</t>
  </si>
  <si>
    <t>277</t>
  </si>
  <si>
    <t>DURHAM</t>
  </si>
  <si>
    <t>278</t>
  </si>
  <si>
    <t>ROCKY MOUNT</t>
  </si>
  <si>
    <t>279</t>
  </si>
  <si>
    <t>ELIZABETH CITY</t>
  </si>
  <si>
    <t>280</t>
  </si>
  <si>
    <t>GASTONIA</t>
  </si>
  <si>
    <t>281</t>
  </si>
  <si>
    <t>CHARLOTTE</t>
  </si>
  <si>
    <t>282</t>
  </si>
  <si>
    <t>283</t>
  </si>
  <si>
    <t>FAYETTEVILLE</t>
  </si>
  <si>
    <t>284</t>
  </si>
  <si>
    <t>285</t>
  </si>
  <si>
    <t>KINSTON</t>
  </si>
  <si>
    <t>286</t>
  </si>
  <si>
    <t>HICKORY</t>
  </si>
  <si>
    <t>287</t>
  </si>
  <si>
    <t>ASHEVILLE</t>
  </si>
  <si>
    <t>288</t>
  </si>
  <si>
    <t>289</t>
  </si>
  <si>
    <t>MURPHY</t>
  </si>
  <si>
    <t>290</t>
  </si>
  <si>
    <t>SC</t>
  </si>
  <si>
    <t>COLUMBIA</t>
  </si>
  <si>
    <t>291</t>
  </si>
  <si>
    <t>292</t>
  </si>
  <si>
    <t>293</t>
  </si>
  <si>
    <t>SPARTANBURG</t>
  </si>
  <si>
    <t>294</t>
  </si>
  <si>
    <t>295</t>
  </si>
  <si>
    <t>FLORENCE</t>
  </si>
  <si>
    <t>296</t>
  </si>
  <si>
    <t>GREENVILLE</t>
  </si>
  <si>
    <t>297</t>
  </si>
  <si>
    <t>ROCK HILL</t>
  </si>
  <si>
    <t>298</t>
  </si>
  <si>
    <t>AIKEN</t>
  </si>
  <si>
    <t>299</t>
  </si>
  <si>
    <t>BEAUFORT</t>
  </si>
  <si>
    <t>300</t>
  </si>
  <si>
    <t>GA</t>
  </si>
  <si>
    <t>ATLANTA</t>
  </si>
  <si>
    <t>301</t>
  </si>
  <si>
    <t>302</t>
  </si>
  <si>
    <t>303</t>
  </si>
  <si>
    <t>304</t>
  </si>
  <si>
    <t>STATESBORO</t>
  </si>
  <si>
    <t>305</t>
  </si>
  <si>
    <t>GAINESVILLE</t>
  </si>
  <si>
    <t>306</t>
  </si>
  <si>
    <t>ATHENS</t>
  </si>
  <si>
    <t>307</t>
  </si>
  <si>
    <t>DALTON</t>
  </si>
  <si>
    <t>308</t>
  </si>
  <si>
    <t>309</t>
  </si>
  <si>
    <t>310</t>
  </si>
  <si>
    <t>MACON</t>
  </si>
  <si>
    <t>311</t>
  </si>
  <si>
    <t>312</t>
  </si>
  <si>
    <t>313</t>
  </si>
  <si>
    <t>SAVANNAH</t>
  </si>
  <si>
    <t>314</t>
  </si>
  <si>
    <t>315</t>
  </si>
  <si>
    <t>WAYCROSS</t>
  </si>
  <si>
    <t>316</t>
  </si>
  <si>
    <t>VALDOSTA</t>
  </si>
  <si>
    <t>317</t>
  </si>
  <si>
    <t>318</t>
  </si>
  <si>
    <t>COLUMBUS</t>
  </si>
  <si>
    <t>319</t>
  </si>
  <si>
    <t>320</t>
  </si>
  <si>
    <t>FL</t>
  </si>
  <si>
    <t>JACKSONVILLE</t>
  </si>
  <si>
    <t>321</t>
  </si>
  <si>
    <t>DAYTONA BEACH</t>
  </si>
  <si>
    <t>322</t>
  </si>
  <si>
    <t>323</t>
  </si>
  <si>
    <t>TALLAHASSEE</t>
  </si>
  <si>
    <t>324</t>
  </si>
  <si>
    <t>PANAMA CITY</t>
  </si>
  <si>
    <t>325</t>
  </si>
  <si>
    <t>PENSACOLA</t>
  </si>
  <si>
    <t>326</t>
  </si>
  <si>
    <t>327</t>
  </si>
  <si>
    <t>ORLANDO</t>
  </si>
  <si>
    <t>328</t>
  </si>
  <si>
    <t>329</t>
  </si>
  <si>
    <t>MELBOURNE</t>
  </si>
  <si>
    <t>330</t>
  </si>
  <si>
    <t>MIAMI</t>
  </si>
  <si>
    <t>331</t>
  </si>
  <si>
    <t>332</t>
  </si>
  <si>
    <t>333</t>
  </si>
  <si>
    <t>FORT LAUDERDALE</t>
  </si>
  <si>
    <t>334</t>
  </si>
  <si>
    <t>WEST PALM BEACH</t>
  </si>
  <si>
    <t>335</t>
  </si>
  <si>
    <t>TAMPA</t>
  </si>
  <si>
    <t>336</t>
  </si>
  <si>
    <t>337</t>
  </si>
  <si>
    <t>ST. PETERSBURG</t>
  </si>
  <si>
    <t>338</t>
  </si>
  <si>
    <t>LAKELAND</t>
  </si>
  <si>
    <t>339</t>
  </si>
  <si>
    <t>FORT MYERS</t>
  </si>
  <si>
    <t>340</t>
  </si>
  <si>
    <t>341</t>
  </si>
  <si>
    <t>342</t>
  </si>
  <si>
    <t>SARASOTA</t>
  </si>
  <si>
    <t>344</t>
  </si>
  <si>
    <t>346</t>
  </si>
  <si>
    <t>347</t>
  </si>
  <si>
    <t>349</t>
  </si>
  <si>
    <t>350</t>
  </si>
  <si>
    <t>AL</t>
  </si>
  <si>
    <t>BIRMINGHAM</t>
  </si>
  <si>
    <t>351</t>
  </si>
  <si>
    <t>352</t>
  </si>
  <si>
    <t>354</t>
  </si>
  <si>
    <t>TUSCALOOSA</t>
  </si>
  <si>
    <t>355</t>
  </si>
  <si>
    <t>JASPER</t>
  </si>
  <si>
    <t>356</t>
  </si>
  <si>
    <t>DECATUR</t>
  </si>
  <si>
    <t>357</t>
  </si>
  <si>
    <t>HUNTSVILLE</t>
  </si>
  <si>
    <t>358</t>
  </si>
  <si>
    <t>359</t>
  </si>
  <si>
    <t>GADSDEN</t>
  </si>
  <si>
    <t>360</t>
  </si>
  <si>
    <t>MONTGOMERY</t>
  </si>
  <si>
    <t>361</t>
  </si>
  <si>
    <t>362</t>
  </si>
  <si>
    <t>ANNISTON</t>
  </si>
  <si>
    <t>363</t>
  </si>
  <si>
    <t>DOTHAN</t>
  </si>
  <si>
    <t>364</t>
  </si>
  <si>
    <t>EVERGREEN</t>
  </si>
  <si>
    <t>365</t>
  </si>
  <si>
    <t>MOBILE</t>
  </si>
  <si>
    <t>366</t>
  </si>
  <si>
    <t>367</t>
  </si>
  <si>
    <t>SELMA</t>
  </si>
  <si>
    <t>368</t>
  </si>
  <si>
    <t>PHENIX CITY</t>
  </si>
  <si>
    <t>369</t>
  </si>
  <si>
    <t>370</t>
  </si>
  <si>
    <t>TN</t>
  </si>
  <si>
    <t>NASHVILLE</t>
  </si>
  <si>
    <t>371</t>
  </si>
  <si>
    <t>372</t>
  </si>
  <si>
    <t>373</t>
  </si>
  <si>
    <t>CHATTANOOGA</t>
  </si>
  <si>
    <t>374</t>
  </si>
  <si>
    <t>375</t>
  </si>
  <si>
    <t>MEMPHIS</t>
  </si>
  <si>
    <t>376</t>
  </si>
  <si>
    <t>JOHNSON CITY</t>
  </si>
  <si>
    <t>377</t>
  </si>
  <si>
    <t>KNOXVILLE</t>
  </si>
  <si>
    <t>378</t>
  </si>
  <si>
    <t>379</t>
  </si>
  <si>
    <t>380</t>
  </si>
  <si>
    <t>381</t>
  </si>
  <si>
    <t>382</t>
  </si>
  <si>
    <t>MCKENZIE</t>
  </si>
  <si>
    <t>383</t>
  </si>
  <si>
    <t>JACKSON</t>
  </si>
  <si>
    <t>384</t>
  </si>
  <si>
    <t>385</t>
  </si>
  <si>
    <t>COOKEVILLE</t>
  </si>
  <si>
    <t>386</t>
  </si>
  <si>
    <t>MS</t>
  </si>
  <si>
    <t>CLARKSDALE</t>
  </si>
  <si>
    <t>387</t>
  </si>
  <si>
    <t>388</t>
  </si>
  <si>
    <t>TUPELO</t>
  </si>
  <si>
    <t>389</t>
  </si>
  <si>
    <t>GREENWOOD</t>
  </si>
  <si>
    <t>390</t>
  </si>
  <si>
    <t>391</t>
  </si>
  <si>
    <t>392</t>
  </si>
  <si>
    <t>393</t>
  </si>
  <si>
    <t>MERIDIAN</t>
  </si>
  <si>
    <t>394</t>
  </si>
  <si>
    <t>LAUREL</t>
  </si>
  <si>
    <t>395</t>
  </si>
  <si>
    <t>BILOXI</t>
  </si>
  <si>
    <t>396</t>
  </si>
  <si>
    <t>MCCOMB</t>
  </si>
  <si>
    <t>397</t>
  </si>
  <si>
    <t>398</t>
  </si>
  <si>
    <t>399</t>
  </si>
  <si>
    <t>400</t>
  </si>
  <si>
    <t>KY</t>
  </si>
  <si>
    <t>LOUISVILLE</t>
  </si>
  <si>
    <t>401</t>
  </si>
  <si>
    <t>402</t>
  </si>
  <si>
    <t>403</t>
  </si>
  <si>
    <t>LEXINGTON</t>
  </si>
  <si>
    <t>404</t>
  </si>
  <si>
    <t>405</t>
  </si>
  <si>
    <t>406</t>
  </si>
  <si>
    <t>FRANKFORT</t>
  </si>
  <si>
    <t>407</t>
  </si>
  <si>
    <t>CORBIN</t>
  </si>
  <si>
    <t>408</t>
  </si>
  <si>
    <t>409</t>
  </si>
  <si>
    <t>410</t>
  </si>
  <si>
    <t>COVINGTON</t>
  </si>
  <si>
    <t>411</t>
  </si>
  <si>
    <t>ASHLAND</t>
  </si>
  <si>
    <t>412</t>
  </si>
  <si>
    <t>413</t>
  </si>
  <si>
    <t>CAMPTON</t>
  </si>
  <si>
    <t>414</t>
  </si>
  <si>
    <t>415</t>
  </si>
  <si>
    <t>PIKEVILLE</t>
  </si>
  <si>
    <t>416</t>
  </si>
  <si>
    <t>417</t>
  </si>
  <si>
    <t>HAZARD</t>
  </si>
  <si>
    <t>418</t>
  </si>
  <si>
    <t>420</t>
  </si>
  <si>
    <t>PADUCAH</t>
  </si>
  <si>
    <t>421</t>
  </si>
  <si>
    <t>BOWLING GREEN</t>
  </si>
  <si>
    <t>422</t>
  </si>
  <si>
    <t>423</t>
  </si>
  <si>
    <t>OWENSBORO</t>
  </si>
  <si>
    <t>424</t>
  </si>
  <si>
    <t>HENDERSON</t>
  </si>
  <si>
    <t>425</t>
  </si>
  <si>
    <t>SOMERSET</t>
  </si>
  <si>
    <t>426</t>
  </si>
  <si>
    <t>427</t>
  </si>
  <si>
    <t>ELIZABETHTOWN</t>
  </si>
  <si>
    <t>430</t>
  </si>
  <si>
    <t>OH</t>
  </si>
  <si>
    <t>431</t>
  </si>
  <si>
    <t>432</t>
  </si>
  <si>
    <t>433</t>
  </si>
  <si>
    <t>MARION</t>
  </si>
  <si>
    <t>434</t>
  </si>
  <si>
    <t>TOLEDO</t>
  </si>
  <si>
    <t>435</t>
  </si>
  <si>
    <t>436</t>
  </si>
  <si>
    <t>437</t>
  </si>
  <si>
    <t>ZANESVILLE</t>
  </si>
  <si>
    <t>438</t>
  </si>
  <si>
    <t>439</t>
  </si>
  <si>
    <t>STEUBENVILLE</t>
  </si>
  <si>
    <t>440</t>
  </si>
  <si>
    <t>LORAIN</t>
  </si>
  <si>
    <t>441</t>
  </si>
  <si>
    <t>CLEVELAND</t>
  </si>
  <si>
    <t>442</t>
  </si>
  <si>
    <t>AKRON</t>
  </si>
  <si>
    <t>443</t>
  </si>
  <si>
    <t>444</t>
  </si>
  <si>
    <t>YOUNGSTOWN</t>
  </si>
  <si>
    <t>445</t>
  </si>
  <si>
    <t>446</t>
  </si>
  <si>
    <t>CANTON</t>
  </si>
  <si>
    <t>447</t>
  </si>
  <si>
    <t>448</t>
  </si>
  <si>
    <t>MANSFIELD</t>
  </si>
  <si>
    <t>449</t>
  </si>
  <si>
    <t>450</t>
  </si>
  <si>
    <t>HAMILTON</t>
  </si>
  <si>
    <t>451</t>
  </si>
  <si>
    <t>CINCINNATI</t>
  </si>
  <si>
    <t>452</t>
  </si>
  <si>
    <t>453</t>
  </si>
  <si>
    <t>DAYTON</t>
  </si>
  <si>
    <t>454</t>
  </si>
  <si>
    <t>455</t>
  </si>
  <si>
    <t>456</t>
  </si>
  <si>
    <t>CHILLICOTHE</t>
  </si>
  <si>
    <t>457</t>
  </si>
  <si>
    <t>458</t>
  </si>
  <si>
    <t>LIMA</t>
  </si>
  <si>
    <t>460</t>
  </si>
  <si>
    <t>IN</t>
  </si>
  <si>
    <t>ANDERSON</t>
  </si>
  <si>
    <t>461</t>
  </si>
  <si>
    <t>INDIANAPOLIS</t>
  </si>
  <si>
    <t>462</t>
  </si>
  <si>
    <t>463</t>
  </si>
  <si>
    <t>GARY</t>
  </si>
  <si>
    <t>464</t>
  </si>
  <si>
    <t>465</t>
  </si>
  <si>
    <t>SOUTH BEND</t>
  </si>
  <si>
    <t>466</t>
  </si>
  <si>
    <t>467</t>
  </si>
  <si>
    <t>FORT WAYNE</t>
  </si>
  <si>
    <t>468</t>
  </si>
  <si>
    <t>469</t>
  </si>
  <si>
    <t>KOKOMO</t>
  </si>
  <si>
    <t>470</t>
  </si>
  <si>
    <t>LAWRENCEBURG</t>
  </si>
  <si>
    <t>471</t>
  </si>
  <si>
    <t>NEW ALBANY</t>
  </si>
  <si>
    <t>472</t>
  </si>
  <si>
    <t>473</t>
  </si>
  <si>
    <t>MUNCIE</t>
  </si>
  <si>
    <t>474</t>
  </si>
  <si>
    <t>BLOOMINGTON</t>
  </si>
  <si>
    <t>475</t>
  </si>
  <si>
    <t>476</t>
  </si>
  <si>
    <t>EVANSVILLE</t>
  </si>
  <si>
    <t>477</t>
  </si>
  <si>
    <t>478</t>
  </si>
  <si>
    <t>TERRE HAUTE</t>
  </si>
  <si>
    <t>479</t>
  </si>
  <si>
    <t>LAFAYETTE</t>
  </si>
  <si>
    <t>480</t>
  </si>
  <si>
    <t>MI</t>
  </si>
  <si>
    <t>ROYAL OAK</t>
  </si>
  <si>
    <t>481</t>
  </si>
  <si>
    <t>ANN ARBOR</t>
  </si>
  <si>
    <t>482</t>
  </si>
  <si>
    <t>DETROIT</t>
  </si>
  <si>
    <t>483</t>
  </si>
  <si>
    <t>484</t>
  </si>
  <si>
    <t>FLINT</t>
  </si>
  <si>
    <t>485</t>
  </si>
  <si>
    <t>486</t>
  </si>
  <si>
    <t>SAGINAW</t>
  </si>
  <si>
    <t>487</t>
  </si>
  <si>
    <t>BAY CITY</t>
  </si>
  <si>
    <t>488</t>
  </si>
  <si>
    <t>LANSING</t>
  </si>
  <si>
    <t>489</t>
  </si>
  <si>
    <t>490</t>
  </si>
  <si>
    <t>BATTLE CREEK</t>
  </si>
  <si>
    <t>491</t>
  </si>
  <si>
    <t>KALAMAZOO</t>
  </si>
  <si>
    <t>492</t>
  </si>
  <si>
    <t>493</t>
  </si>
  <si>
    <t>GRAND RAPIDS</t>
  </si>
  <si>
    <t>494</t>
  </si>
  <si>
    <t>MUSKEGON</t>
  </si>
  <si>
    <t>495</t>
  </si>
  <si>
    <t>496</t>
  </si>
  <si>
    <t>TRAVERSE CITY</t>
  </si>
  <si>
    <t>497</t>
  </si>
  <si>
    <t>GAYLORD</t>
  </si>
  <si>
    <t>498</t>
  </si>
  <si>
    <t>IRON MOUNTAIN</t>
  </si>
  <si>
    <t>499</t>
  </si>
  <si>
    <t>500</t>
  </si>
  <si>
    <t>IA</t>
  </si>
  <si>
    <t>DES MOINES</t>
  </si>
  <si>
    <t>501</t>
  </si>
  <si>
    <t>502</t>
  </si>
  <si>
    <t>503</t>
  </si>
  <si>
    <t>504</t>
  </si>
  <si>
    <t>MASON CITY</t>
  </si>
  <si>
    <t>505</t>
  </si>
  <si>
    <t>FORT DODGE</t>
  </si>
  <si>
    <t>506</t>
  </si>
  <si>
    <t>WATERLOO</t>
  </si>
  <si>
    <t>507</t>
  </si>
  <si>
    <t>508</t>
  </si>
  <si>
    <t>CRESTON</t>
  </si>
  <si>
    <t>509</t>
  </si>
  <si>
    <t>510</t>
  </si>
  <si>
    <t>SIOUX CITY</t>
  </si>
  <si>
    <t>511</t>
  </si>
  <si>
    <t>512</t>
  </si>
  <si>
    <t>SIBLEY</t>
  </si>
  <si>
    <t>513</t>
  </si>
  <si>
    <t>SPENCER</t>
  </si>
  <si>
    <t>514</t>
  </si>
  <si>
    <t>CARROLL</t>
  </si>
  <si>
    <t>515</t>
  </si>
  <si>
    <t>COUNCIL BLUFFS</t>
  </si>
  <si>
    <t>516</t>
  </si>
  <si>
    <t>SHENANDOAH</t>
  </si>
  <si>
    <t>520</t>
  </si>
  <si>
    <t>DUBUQUE</t>
  </si>
  <si>
    <t>521</t>
  </si>
  <si>
    <t>DECORAH</t>
  </si>
  <si>
    <t>522</t>
  </si>
  <si>
    <t>CEDAR RAPIDS</t>
  </si>
  <si>
    <t>523</t>
  </si>
  <si>
    <t>524</t>
  </si>
  <si>
    <t>525</t>
  </si>
  <si>
    <t>OTTUMWA</t>
  </si>
  <si>
    <t>526</t>
  </si>
  <si>
    <t>527</t>
  </si>
  <si>
    <t>DAVENPORT</t>
  </si>
  <si>
    <t>528</t>
  </si>
  <si>
    <t>530</t>
  </si>
  <si>
    <t>WI</t>
  </si>
  <si>
    <t>MILWAUKEE</t>
  </si>
  <si>
    <t>531</t>
  </si>
  <si>
    <t>KENOSHA</t>
  </si>
  <si>
    <t>532</t>
  </si>
  <si>
    <t>534</t>
  </si>
  <si>
    <t>RACINE</t>
  </si>
  <si>
    <t>535</t>
  </si>
  <si>
    <t>BELOIT</t>
  </si>
  <si>
    <t>537</t>
  </si>
  <si>
    <t>MADISON</t>
  </si>
  <si>
    <t>538</t>
  </si>
  <si>
    <t>539</t>
  </si>
  <si>
    <t>PORTAGE</t>
  </si>
  <si>
    <t>540</t>
  </si>
  <si>
    <t>NEW RICHMOND</t>
  </si>
  <si>
    <t>541</t>
  </si>
  <si>
    <t>GREEN BAY</t>
  </si>
  <si>
    <t>542</t>
  </si>
  <si>
    <t>543</t>
  </si>
  <si>
    <t>544</t>
  </si>
  <si>
    <t>WAUSAU</t>
  </si>
  <si>
    <t>545</t>
  </si>
  <si>
    <t>RHINELANDER</t>
  </si>
  <si>
    <t>546</t>
  </si>
  <si>
    <t>LA CROSSE</t>
  </si>
  <si>
    <t>547</t>
  </si>
  <si>
    <t>EAU CLAIRE</t>
  </si>
  <si>
    <t>548</t>
  </si>
  <si>
    <t>SUPERIOR</t>
  </si>
  <si>
    <t>549</t>
  </si>
  <si>
    <t>OSHKOSH</t>
  </si>
  <si>
    <t>550</t>
  </si>
  <si>
    <t>MN</t>
  </si>
  <si>
    <t>SAINT PAUL</t>
  </si>
  <si>
    <t>551</t>
  </si>
  <si>
    <t>553</t>
  </si>
  <si>
    <t>MINNEAPOLIS</t>
  </si>
  <si>
    <t>554</t>
  </si>
  <si>
    <t>555</t>
  </si>
  <si>
    <t>556</t>
  </si>
  <si>
    <t>DULUTH</t>
  </si>
  <si>
    <t>557</t>
  </si>
  <si>
    <t>558</t>
  </si>
  <si>
    <t>559</t>
  </si>
  <si>
    <t>560</t>
  </si>
  <si>
    <t>MANKATO</t>
  </si>
  <si>
    <t>561</t>
  </si>
  <si>
    <t>WINDOM</t>
  </si>
  <si>
    <t>562</t>
  </si>
  <si>
    <t>WILLMAR</t>
  </si>
  <si>
    <t>563</t>
  </si>
  <si>
    <t>ST. CLOUD</t>
  </si>
  <si>
    <t>564</t>
  </si>
  <si>
    <t>BRAINERD</t>
  </si>
  <si>
    <t>565</t>
  </si>
  <si>
    <t>DETROIT LAKES</t>
  </si>
  <si>
    <t>566</t>
  </si>
  <si>
    <t>BEMIDJI</t>
  </si>
  <si>
    <t>567</t>
  </si>
  <si>
    <t>THIEF RIVER FALLS</t>
  </si>
  <si>
    <t>570</t>
  </si>
  <si>
    <t>SD</t>
  </si>
  <si>
    <t>SIOUX FALLS</t>
  </si>
  <si>
    <t>571</t>
  </si>
  <si>
    <t>572</t>
  </si>
  <si>
    <t>573</t>
  </si>
  <si>
    <t>MITCHELL</t>
  </si>
  <si>
    <t>574</t>
  </si>
  <si>
    <t>ABERDEEN</t>
  </si>
  <si>
    <t>575</t>
  </si>
  <si>
    <t>PIERRE</t>
  </si>
  <si>
    <t>576</t>
  </si>
  <si>
    <t>MOBRIDGE</t>
  </si>
  <si>
    <t>577</t>
  </si>
  <si>
    <t>RAPID CITY</t>
  </si>
  <si>
    <t>580</t>
  </si>
  <si>
    <t>ND</t>
  </si>
  <si>
    <t>FARGO</t>
  </si>
  <si>
    <t>581</t>
  </si>
  <si>
    <t>582</t>
  </si>
  <si>
    <t>GRAND FORKS</t>
  </si>
  <si>
    <t>583</t>
  </si>
  <si>
    <t>DEVILS LAKE</t>
  </si>
  <si>
    <t>584</t>
  </si>
  <si>
    <t>585</t>
  </si>
  <si>
    <t>BISMARCK</t>
  </si>
  <si>
    <t>586</t>
  </si>
  <si>
    <t>DICKINSON</t>
  </si>
  <si>
    <t>587</t>
  </si>
  <si>
    <t>MINOT</t>
  </si>
  <si>
    <t>588</t>
  </si>
  <si>
    <t>WILLISTON</t>
  </si>
  <si>
    <t>590</t>
  </si>
  <si>
    <t>MT</t>
  </si>
  <si>
    <t>BILLINGS</t>
  </si>
  <si>
    <t>591</t>
  </si>
  <si>
    <t>592</t>
  </si>
  <si>
    <t>WOLF POINT</t>
  </si>
  <si>
    <t>593</t>
  </si>
  <si>
    <t>MILES CITY</t>
  </si>
  <si>
    <t>594</t>
  </si>
  <si>
    <t>GREAT FALLS</t>
  </si>
  <si>
    <t>595</t>
  </si>
  <si>
    <t>HAVRE</t>
  </si>
  <si>
    <t>596</t>
  </si>
  <si>
    <t>HELENA</t>
  </si>
  <si>
    <t>597</t>
  </si>
  <si>
    <t>BUTTE</t>
  </si>
  <si>
    <t>598</t>
  </si>
  <si>
    <t>MISSOULA</t>
  </si>
  <si>
    <t>599</t>
  </si>
  <si>
    <t>KALISPELL</t>
  </si>
  <si>
    <t>600</t>
  </si>
  <si>
    <t>IL</t>
  </si>
  <si>
    <t>NORTH SUBURBAN</t>
  </si>
  <si>
    <t>601</t>
  </si>
  <si>
    <t>602</t>
  </si>
  <si>
    <t>603</t>
  </si>
  <si>
    <t>604</t>
  </si>
  <si>
    <t>JOLIET</t>
  </si>
  <si>
    <t>605</t>
  </si>
  <si>
    <t>SOUTH SUBURBAN</t>
  </si>
  <si>
    <t>606</t>
  </si>
  <si>
    <t>CHICAGO</t>
  </si>
  <si>
    <t>607</t>
  </si>
  <si>
    <t>608</t>
  </si>
  <si>
    <t>609</t>
  </si>
  <si>
    <t>KANKAKEE</t>
  </si>
  <si>
    <t>610</t>
  </si>
  <si>
    <t>ROCKFORD</t>
  </si>
  <si>
    <t>611</t>
  </si>
  <si>
    <t>612</t>
  </si>
  <si>
    <t>ROCK ISLAND</t>
  </si>
  <si>
    <t>613</t>
  </si>
  <si>
    <t>LA SALLE</t>
  </si>
  <si>
    <t>614</t>
  </si>
  <si>
    <t>GALESBURG</t>
  </si>
  <si>
    <t>615</t>
  </si>
  <si>
    <t>PEORIA</t>
  </si>
  <si>
    <t>616</t>
  </si>
  <si>
    <t>617</t>
  </si>
  <si>
    <t>618</t>
  </si>
  <si>
    <t>CHAMPAIGN</t>
  </si>
  <si>
    <t>619</t>
  </si>
  <si>
    <t>620</t>
  </si>
  <si>
    <t>EAST ST. LOUIS</t>
  </si>
  <si>
    <t>621</t>
  </si>
  <si>
    <t>622</t>
  </si>
  <si>
    <t>623</t>
  </si>
  <si>
    <t>QUINCY</t>
  </si>
  <si>
    <t>624</t>
  </si>
  <si>
    <t>EFFINGHAM</t>
  </si>
  <si>
    <t>625</t>
  </si>
  <si>
    <t>626</t>
  </si>
  <si>
    <t>627</t>
  </si>
  <si>
    <t>628</t>
  </si>
  <si>
    <t>CENTRALIA</t>
  </si>
  <si>
    <t>629</t>
  </si>
  <si>
    <t>CARBONDALE</t>
  </si>
  <si>
    <t>630</t>
  </si>
  <si>
    <t>MO</t>
  </si>
  <si>
    <t>ST. LOUIS</t>
  </si>
  <si>
    <t>631</t>
  </si>
  <si>
    <t>633</t>
  </si>
  <si>
    <t>634</t>
  </si>
  <si>
    <t>HANNIBAL</t>
  </si>
  <si>
    <t>635</t>
  </si>
  <si>
    <t>KIRKSVILLE</t>
  </si>
  <si>
    <t>636</t>
  </si>
  <si>
    <t>FLAT RIVER</t>
  </si>
  <si>
    <t>637</t>
  </si>
  <si>
    <t>CAPE GIRARDEAU</t>
  </si>
  <si>
    <t>638</t>
  </si>
  <si>
    <t>SIKESTON</t>
  </si>
  <si>
    <t>639</t>
  </si>
  <si>
    <t>POPLAR BLUFF</t>
  </si>
  <si>
    <t>640</t>
  </si>
  <si>
    <t>KANSAS CITY</t>
  </si>
  <si>
    <t>641</t>
  </si>
  <si>
    <t>644</t>
  </si>
  <si>
    <t>ST. JOSEPH</t>
  </si>
  <si>
    <t>645</t>
  </si>
  <si>
    <t>646</t>
  </si>
  <si>
    <t>647</t>
  </si>
  <si>
    <t>HARRISONVILLE</t>
  </si>
  <si>
    <t>648</t>
  </si>
  <si>
    <t>JOPLIN</t>
  </si>
  <si>
    <t>650</t>
  </si>
  <si>
    <t>JEFFERSON CITY</t>
  </si>
  <si>
    <t>651</t>
  </si>
  <si>
    <t>652</t>
  </si>
  <si>
    <t>653</t>
  </si>
  <si>
    <t>SEDALIA</t>
  </si>
  <si>
    <t>654</t>
  </si>
  <si>
    <t>ROLLA</t>
  </si>
  <si>
    <t>655</t>
  </si>
  <si>
    <t>656</t>
  </si>
  <si>
    <t>657</t>
  </si>
  <si>
    <t>658</t>
  </si>
  <si>
    <t>660</t>
  </si>
  <si>
    <t>KS</t>
  </si>
  <si>
    <t>661</t>
  </si>
  <si>
    <t>662</t>
  </si>
  <si>
    <t>664</t>
  </si>
  <si>
    <t>TOPEKA</t>
  </si>
  <si>
    <t>665</t>
  </si>
  <si>
    <t>666</t>
  </si>
  <si>
    <t>667</t>
  </si>
  <si>
    <t>FORT SCOTT</t>
  </si>
  <si>
    <t>668</t>
  </si>
  <si>
    <t>EMPORIA</t>
  </si>
  <si>
    <t>669</t>
  </si>
  <si>
    <t>BELLEVILLE</t>
  </si>
  <si>
    <t>670</t>
  </si>
  <si>
    <t>WICHITA</t>
  </si>
  <si>
    <t>671</t>
  </si>
  <si>
    <t>672</t>
  </si>
  <si>
    <t>673</t>
  </si>
  <si>
    <t>INDEPENDENCE</t>
  </si>
  <si>
    <t>674</t>
  </si>
  <si>
    <t>SALINA</t>
  </si>
  <si>
    <t>675</t>
  </si>
  <si>
    <t>HUTCHINSON</t>
  </si>
  <si>
    <t>676</t>
  </si>
  <si>
    <t>HAYS</t>
  </si>
  <si>
    <t>677</t>
  </si>
  <si>
    <t>COLBY</t>
  </si>
  <si>
    <t>678</t>
  </si>
  <si>
    <t>DODGE CITY</t>
  </si>
  <si>
    <t>679</t>
  </si>
  <si>
    <t>LIBERAL</t>
  </si>
  <si>
    <t>680</t>
  </si>
  <si>
    <t>NE</t>
  </si>
  <si>
    <t>OMAHA</t>
  </si>
  <si>
    <t>681</t>
  </si>
  <si>
    <t>683</t>
  </si>
  <si>
    <t>LINCOLN</t>
  </si>
  <si>
    <t>684</t>
  </si>
  <si>
    <t>685</t>
  </si>
  <si>
    <t>686</t>
  </si>
  <si>
    <t>687</t>
  </si>
  <si>
    <t>688</t>
  </si>
  <si>
    <t>GRAND ISLAND</t>
  </si>
  <si>
    <t>689</t>
  </si>
  <si>
    <t>HASTINGS</t>
  </si>
  <si>
    <t>690</t>
  </si>
  <si>
    <t>MCCOOK</t>
  </si>
  <si>
    <t>691</t>
  </si>
  <si>
    <t>NORTH PLATTE</t>
  </si>
  <si>
    <t>692</t>
  </si>
  <si>
    <t>VALENTINE</t>
  </si>
  <si>
    <t>693</t>
  </si>
  <si>
    <t>ALLIANCE</t>
  </si>
  <si>
    <t>700</t>
  </si>
  <si>
    <t>LA</t>
  </si>
  <si>
    <t>NEW ORLEANS</t>
  </si>
  <si>
    <t>701</t>
  </si>
  <si>
    <t>703</t>
  </si>
  <si>
    <t>THIBODAUX</t>
  </si>
  <si>
    <t>704</t>
  </si>
  <si>
    <t>HAMMOND</t>
  </si>
  <si>
    <t>705</t>
  </si>
  <si>
    <t>706</t>
  </si>
  <si>
    <t>LAKE CHARLES</t>
  </si>
  <si>
    <t>707</t>
  </si>
  <si>
    <t>BATON ROUGE</t>
  </si>
  <si>
    <t>708</t>
  </si>
  <si>
    <t>710</t>
  </si>
  <si>
    <t>SHREVEPORT</t>
  </si>
  <si>
    <t>711</t>
  </si>
  <si>
    <t>712</t>
  </si>
  <si>
    <t>MONROE</t>
  </si>
  <si>
    <t>713</t>
  </si>
  <si>
    <t>714</t>
  </si>
  <si>
    <t>716</t>
  </si>
  <si>
    <t>AR</t>
  </si>
  <si>
    <t>PINE BLUFF</t>
  </si>
  <si>
    <t>717</t>
  </si>
  <si>
    <t>718</t>
  </si>
  <si>
    <t>TEXARKANA</t>
  </si>
  <si>
    <t>719</t>
  </si>
  <si>
    <t>HOT SPRINGS</t>
  </si>
  <si>
    <t>720</t>
  </si>
  <si>
    <t>LITTLE ROCK</t>
  </si>
  <si>
    <t>721</t>
  </si>
  <si>
    <t>722</t>
  </si>
  <si>
    <t>723</t>
  </si>
  <si>
    <t>WEST MEMPHIS</t>
  </si>
  <si>
    <t>724</t>
  </si>
  <si>
    <t>JONESBORO</t>
  </si>
  <si>
    <t>725</t>
  </si>
  <si>
    <t>BATESVILLE</t>
  </si>
  <si>
    <t>726</t>
  </si>
  <si>
    <t>HARRISON</t>
  </si>
  <si>
    <t>727</t>
  </si>
  <si>
    <t>728</t>
  </si>
  <si>
    <t>RUSSELLVILLE</t>
  </si>
  <si>
    <t>729</t>
  </si>
  <si>
    <t>FORT SMITH</t>
  </si>
  <si>
    <t>730</t>
  </si>
  <si>
    <t>OK</t>
  </si>
  <si>
    <t>OKLAHOMA CITY</t>
  </si>
  <si>
    <t>731</t>
  </si>
  <si>
    <t>734</t>
  </si>
  <si>
    <t>ARDMORE</t>
  </si>
  <si>
    <t>735</t>
  </si>
  <si>
    <t>LAWTON</t>
  </si>
  <si>
    <t>736</t>
  </si>
  <si>
    <t>CLINTON</t>
  </si>
  <si>
    <t>737</t>
  </si>
  <si>
    <t>ENID</t>
  </si>
  <si>
    <t>738</t>
  </si>
  <si>
    <t>WOODWARD</t>
  </si>
  <si>
    <t>739</t>
  </si>
  <si>
    <t>GUYMON</t>
  </si>
  <si>
    <t>740</t>
  </si>
  <si>
    <t>TULSA</t>
  </si>
  <si>
    <t>741</t>
  </si>
  <si>
    <t>743</t>
  </si>
  <si>
    <t>744</t>
  </si>
  <si>
    <t>MUSKOGEE</t>
  </si>
  <si>
    <t>745</t>
  </si>
  <si>
    <t>MCALESTER</t>
  </si>
  <si>
    <t>746</t>
  </si>
  <si>
    <t>PONCA CITY</t>
  </si>
  <si>
    <t>747</t>
  </si>
  <si>
    <t>DURANT</t>
  </si>
  <si>
    <t>748</t>
  </si>
  <si>
    <t>SHAWNEE</t>
  </si>
  <si>
    <t>749</t>
  </si>
  <si>
    <t>POTEAU</t>
  </si>
  <si>
    <t>750</t>
  </si>
  <si>
    <t>TX</t>
  </si>
  <si>
    <t>MCKINNEY</t>
  </si>
  <si>
    <t>751</t>
  </si>
  <si>
    <t>WAXAHACKIE</t>
  </si>
  <si>
    <t>752</t>
  </si>
  <si>
    <t>DALLAS</t>
  </si>
  <si>
    <t>753</t>
  </si>
  <si>
    <t>754</t>
  </si>
  <si>
    <t>755</t>
  </si>
  <si>
    <t>756</t>
  </si>
  <si>
    <t>LONGVIEW</t>
  </si>
  <si>
    <t>757</t>
  </si>
  <si>
    <t>TYLER</t>
  </si>
  <si>
    <t>758</t>
  </si>
  <si>
    <t>PALESTINE</t>
  </si>
  <si>
    <t>759</t>
  </si>
  <si>
    <t>LUFKIN</t>
  </si>
  <si>
    <t>760</t>
  </si>
  <si>
    <t>FORT WORTH</t>
  </si>
  <si>
    <t>761</t>
  </si>
  <si>
    <t>762</t>
  </si>
  <si>
    <t>DENTON</t>
  </si>
  <si>
    <t>763</t>
  </si>
  <si>
    <t>WICHITA FALLS</t>
  </si>
  <si>
    <t>764</t>
  </si>
  <si>
    <t>EASTLAND</t>
  </si>
  <si>
    <t>765</t>
  </si>
  <si>
    <t>TEMPLE</t>
  </si>
  <si>
    <t>766</t>
  </si>
  <si>
    <t>WACO</t>
  </si>
  <si>
    <t>767</t>
  </si>
  <si>
    <t>768</t>
  </si>
  <si>
    <t>BROWNWOOD</t>
  </si>
  <si>
    <t>769</t>
  </si>
  <si>
    <t>SAN ANGELO</t>
  </si>
  <si>
    <t>770</t>
  </si>
  <si>
    <t>HOUSTON</t>
  </si>
  <si>
    <t>771</t>
  </si>
  <si>
    <t>772</t>
  </si>
  <si>
    <t>773</t>
  </si>
  <si>
    <t>774</t>
  </si>
  <si>
    <t>WHARTON</t>
  </si>
  <si>
    <t>775</t>
  </si>
  <si>
    <t>GALVESTON</t>
  </si>
  <si>
    <t>776</t>
  </si>
  <si>
    <t>BEAUMONT</t>
  </si>
  <si>
    <t>777</t>
  </si>
  <si>
    <t>778</t>
  </si>
  <si>
    <t>BRYAN</t>
  </si>
  <si>
    <t>779</t>
  </si>
  <si>
    <t>VICTORIA</t>
  </si>
  <si>
    <t>780</t>
  </si>
  <si>
    <t>LAREDO</t>
  </si>
  <si>
    <t>781</t>
  </si>
  <si>
    <t>SAN ANTONIO</t>
  </si>
  <si>
    <t>782</t>
  </si>
  <si>
    <t>783</t>
  </si>
  <si>
    <t>CORPUS CHRISTI</t>
  </si>
  <si>
    <t>784</t>
  </si>
  <si>
    <t>785</t>
  </si>
  <si>
    <t>MCALLEN</t>
  </si>
  <si>
    <t>786</t>
  </si>
  <si>
    <t>AUSTIN</t>
  </si>
  <si>
    <t>787</t>
  </si>
  <si>
    <t>788</t>
  </si>
  <si>
    <t>DEL RIO</t>
  </si>
  <si>
    <t>789</t>
  </si>
  <si>
    <t>GIDDINGS</t>
  </si>
  <si>
    <t>790</t>
  </si>
  <si>
    <t>AMARILLO</t>
  </si>
  <si>
    <t>791</t>
  </si>
  <si>
    <t>792</t>
  </si>
  <si>
    <t>CHILDRESS</t>
  </si>
  <si>
    <t>793</t>
  </si>
  <si>
    <t>LUBBOCK</t>
  </si>
  <si>
    <t>794</t>
  </si>
  <si>
    <t>795</t>
  </si>
  <si>
    <t>ABILENE</t>
  </si>
  <si>
    <t>796</t>
  </si>
  <si>
    <t>797</t>
  </si>
  <si>
    <t>MIDLAND</t>
  </si>
  <si>
    <t>798</t>
  </si>
  <si>
    <t>EL PASO</t>
  </si>
  <si>
    <t>799</t>
  </si>
  <si>
    <t>800</t>
  </si>
  <si>
    <t>CO</t>
  </si>
  <si>
    <t>DENVER</t>
  </si>
  <si>
    <t>801</t>
  </si>
  <si>
    <t>802</t>
  </si>
  <si>
    <t>803</t>
  </si>
  <si>
    <t>BOULDER</t>
  </si>
  <si>
    <t>804</t>
  </si>
  <si>
    <t>GOLDEN</t>
  </si>
  <si>
    <t>805</t>
  </si>
  <si>
    <t>FORT COLLINS</t>
  </si>
  <si>
    <t>806</t>
  </si>
  <si>
    <t>GREELEY</t>
  </si>
  <si>
    <t>807</t>
  </si>
  <si>
    <t>FORT MORGAN</t>
  </si>
  <si>
    <t>808</t>
  </si>
  <si>
    <t>COLORADO SPRINGS</t>
  </si>
  <si>
    <t>809</t>
  </si>
  <si>
    <t>810</t>
  </si>
  <si>
    <t>PUEBLO</t>
  </si>
  <si>
    <t>811</t>
  </si>
  <si>
    <t>ALAMOSA</t>
  </si>
  <si>
    <t>812</t>
  </si>
  <si>
    <t>SALIDA</t>
  </si>
  <si>
    <t>813</t>
  </si>
  <si>
    <t>DURANGO</t>
  </si>
  <si>
    <t>814</t>
  </si>
  <si>
    <t>815</t>
  </si>
  <si>
    <t>GRAND JUNCTION</t>
  </si>
  <si>
    <t>816</t>
  </si>
  <si>
    <t>GLENWOOD SPRINGS</t>
  </si>
  <si>
    <t>820</t>
  </si>
  <si>
    <t>WY</t>
  </si>
  <si>
    <t>CHEYENNE</t>
  </si>
  <si>
    <t>821</t>
  </si>
  <si>
    <t>YELLOWSTONE NAT'L PA</t>
  </si>
  <si>
    <t>822</t>
  </si>
  <si>
    <t>WHEATLAND</t>
  </si>
  <si>
    <t>823</t>
  </si>
  <si>
    <t>RAWLINS</t>
  </si>
  <si>
    <t>824</t>
  </si>
  <si>
    <t>WORLAND</t>
  </si>
  <si>
    <t>825</t>
  </si>
  <si>
    <t>RIVERTON</t>
  </si>
  <si>
    <t>826</t>
  </si>
  <si>
    <t>CASPER</t>
  </si>
  <si>
    <t>827</t>
  </si>
  <si>
    <t>NEWCASTLE</t>
  </si>
  <si>
    <t>828</t>
  </si>
  <si>
    <t>SHERIDAN</t>
  </si>
  <si>
    <t>829</t>
  </si>
  <si>
    <t>ROCK SPRINGS</t>
  </si>
  <si>
    <t>830</t>
  </si>
  <si>
    <t>831</t>
  </si>
  <si>
    <t>832</t>
  </si>
  <si>
    <t>ID</t>
  </si>
  <si>
    <t>POCATELLO</t>
  </si>
  <si>
    <t>833</t>
  </si>
  <si>
    <t>TWIN FALLS</t>
  </si>
  <si>
    <t>834</t>
  </si>
  <si>
    <t>IDAHO FALLS</t>
  </si>
  <si>
    <t>835</t>
  </si>
  <si>
    <t>836</t>
  </si>
  <si>
    <t>BOISE</t>
  </si>
  <si>
    <t>837</t>
  </si>
  <si>
    <t>838</t>
  </si>
  <si>
    <t>COEUR D'ALENE</t>
  </si>
  <si>
    <t>840</t>
  </si>
  <si>
    <t>UT</t>
  </si>
  <si>
    <t>SALT LAKE CITY</t>
  </si>
  <si>
    <t>841</t>
  </si>
  <si>
    <t>842</t>
  </si>
  <si>
    <t>OGDEN</t>
  </si>
  <si>
    <t>843</t>
  </si>
  <si>
    <t>LOGAN</t>
  </si>
  <si>
    <t>844</t>
  </si>
  <si>
    <t>845</t>
  </si>
  <si>
    <t>PRICE</t>
  </si>
  <si>
    <t>846</t>
  </si>
  <si>
    <t>PROVO</t>
  </si>
  <si>
    <t>847</t>
  </si>
  <si>
    <t>850</t>
  </si>
  <si>
    <t>AZ</t>
  </si>
  <si>
    <t>PHOENIX</t>
  </si>
  <si>
    <t>851</t>
  </si>
  <si>
    <t>MESA/TEMPE</t>
  </si>
  <si>
    <t>852</t>
  </si>
  <si>
    <t>853</t>
  </si>
  <si>
    <t>855</t>
  </si>
  <si>
    <t>GLOBE</t>
  </si>
  <si>
    <t>856</t>
  </si>
  <si>
    <t>TUCSON</t>
  </si>
  <si>
    <t>857</t>
  </si>
  <si>
    <t>859</t>
  </si>
  <si>
    <t>SHOW LOW</t>
  </si>
  <si>
    <t>860</t>
  </si>
  <si>
    <t>FLAGSTAFF</t>
  </si>
  <si>
    <t>863</t>
  </si>
  <si>
    <t>PRESCOTT</t>
  </si>
  <si>
    <t>864</t>
  </si>
  <si>
    <t>KINGMAN</t>
  </si>
  <si>
    <t>865</t>
  </si>
  <si>
    <t>CHAMBERS</t>
  </si>
  <si>
    <t>870</t>
  </si>
  <si>
    <t>NM</t>
  </si>
  <si>
    <t>ALBUQUERQUE</t>
  </si>
  <si>
    <t>871</t>
  </si>
  <si>
    <t>872</t>
  </si>
  <si>
    <t>873</t>
  </si>
  <si>
    <t>GALLUP</t>
  </si>
  <si>
    <t>874</t>
  </si>
  <si>
    <t>FARMINGTON</t>
  </si>
  <si>
    <t>875</t>
  </si>
  <si>
    <t>SANTA FE</t>
  </si>
  <si>
    <t>877</t>
  </si>
  <si>
    <t>LAS VEGAS</t>
  </si>
  <si>
    <t>878</t>
  </si>
  <si>
    <t>SOCORRO</t>
  </si>
  <si>
    <t>879</t>
  </si>
  <si>
    <t>TRUTH/CONSEQUENCES</t>
  </si>
  <si>
    <t>880</t>
  </si>
  <si>
    <t>LAS CRUCES</t>
  </si>
  <si>
    <t>881</t>
  </si>
  <si>
    <t>CLOVIS</t>
  </si>
  <si>
    <t>882</t>
  </si>
  <si>
    <t>ROSWELL</t>
  </si>
  <si>
    <t>883</t>
  </si>
  <si>
    <t>CARRIZOZO</t>
  </si>
  <si>
    <t>884</t>
  </si>
  <si>
    <t>TUCUMCARI</t>
  </si>
  <si>
    <t>885</t>
  </si>
  <si>
    <t>889</t>
  </si>
  <si>
    <t>NV</t>
  </si>
  <si>
    <t>890</t>
  </si>
  <si>
    <t>891</t>
  </si>
  <si>
    <t>893</t>
  </si>
  <si>
    <t>ELY</t>
  </si>
  <si>
    <t>894</t>
  </si>
  <si>
    <t>RENO</t>
  </si>
  <si>
    <t>895</t>
  </si>
  <si>
    <t>897</t>
  </si>
  <si>
    <t>CARSON CITY</t>
  </si>
  <si>
    <t>898</t>
  </si>
  <si>
    <t>ELKO</t>
  </si>
  <si>
    <t>900</t>
  </si>
  <si>
    <t>CA</t>
  </si>
  <si>
    <t>LOS ANGELES</t>
  </si>
  <si>
    <t>Los Angeles County</t>
  </si>
  <si>
    <t>901</t>
  </si>
  <si>
    <t>902</t>
  </si>
  <si>
    <t>903</t>
  </si>
  <si>
    <t>INGLEWOOD</t>
  </si>
  <si>
    <t>904</t>
  </si>
  <si>
    <t>905</t>
  </si>
  <si>
    <t>906</t>
  </si>
  <si>
    <t>LONG BEACH</t>
  </si>
  <si>
    <t>907</t>
  </si>
  <si>
    <t>908</t>
  </si>
  <si>
    <t>910</t>
  </si>
  <si>
    <t>PASADENA</t>
  </si>
  <si>
    <t>911</t>
  </si>
  <si>
    <t>912</t>
  </si>
  <si>
    <t>913</t>
  </si>
  <si>
    <t>VAN NUYS</t>
  </si>
  <si>
    <t>914</t>
  </si>
  <si>
    <t>915</t>
  </si>
  <si>
    <t>916</t>
  </si>
  <si>
    <t>917</t>
  </si>
  <si>
    <t>ALHAMBRA</t>
  </si>
  <si>
    <t>918</t>
  </si>
  <si>
    <t>919</t>
  </si>
  <si>
    <t>SAN DIEGO</t>
  </si>
  <si>
    <t>920</t>
  </si>
  <si>
    <t>921</t>
  </si>
  <si>
    <t>922</t>
  </si>
  <si>
    <t>PALM SPRINGS</t>
  </si>
  <si>
    <t>Outer LA Metro</t>
  </si>
  <si>
    <t>923</t>
  </si>
  <si>
    <t>SAN BERNARDINO</t>
  </si>
  <si>
    <t>924</t>
  </si>
  <si>
    <t>925</t>
  </si>
  <si>
    <t>RIVERSIDE</t>
  </si>
  <si>
    <t>926</t>
  </si>
  <si>
    <t>SANTA ANA</t>
  </si>
  <si>
    <t>927</t>
  </si>
  <si>
    <t>928</t>
  </si>
  <si>
    <t>ANAHEIM</t>
  </si>
  <si>
    <t>930</t>
  </si>
  <si>
    <t>OXNARD</t>
  </si>
  <si>
    <t>931</t>
  </si>
  <si>
    <t>SANTA BARBARA</t>
  </si>
  <si>
    <t>932</t>
  </si>
  <si>
    <t>BAKERSFIELD</t>
  </si>
  <si>
    <t>933</t>
  </si>
  <si>
    <t>934</t>
  </si>
  <si>
    <t>SAN LUIS OBISPO</t>
  </si>
  <si>
    <t>935</t>
  </si>
  <si>
    <t>MOJAVE</t>
  </si>
  <si>
    <t>936</t>
  </si>
  <si>
    <t>FRESNO</t>
  </si>
  <si>
    <t>937</t>
  </si>
  <si>
    <t>938</t>
  </si>
  <si>
    <t>939</t>
  </si>
  <si>
    <t>SALINAS</t>
  </si>
  <si>
    <t>940</t>
  </si>
  <si>
    <t>SAN FRANCISCO</t>
  </si>
  <si>
    <t>Bay Area</t>
  </si>
  <si>
    <t>941</t>
  </si>
  <si>
    <t>942</t>
  </si>
  <si>
    <t>SACRAMENTO</t>
  </si>
  <si>
    <t>943</t>
  </si>
  <si>
    <t>PALO ALTO</t>
  </si>
  <si>
    <t>944</t>
  </si>
  <si>
    <t>SAN MATEO</t>
  </si>
  <si>
    <t>945</t>
  </si>
  <si>
    <t>VALLEJO</t>
  </si>
  <si>
    <t>946</t>
  </si>
  <si>
    <t>OAKLAND</t>
  </si>
  <si>
    <t>947</t>
  </si>
  <si>
    <t>BERKELEY</t>
  </si>
  <si>
    <t>948</t>
  </si>
  <si>
    <t>949</t>
  </si>
  <si>
    <t>SAN RAFAEL</t>
  </si>
  <si>
    <t>950</t>
  </si>
  <si>
    <t>SANTA CRUZ</t>
  </si>
  <si>
    <t>951</t>
  </si>
  <si>
    <t>SAN JOSE</t>
  </si>
  <si>
    <t>952</t>
  </si>
  <si>
    <t>STOCKTON</t>
  </si>
  <si>
    <t>953</t>
  </si>
  <si>
    <t>MODESTO</t>
  </si>
  <si>
    <t>954</t>
  </si>
  <si>
    <t>SANTA ROSA</t>
  </si>
  <si>
    <t>955</t>
  </si>
  <si>
    <t>EUREKA</t>
  </si>
  <si>
    <t>956</t>
  </si>
  <si>
    <t>957</t>
  </si>
  <si>
    <t>958</t>
  </si>
  <si>
    <t>959</t>
  </si>
  <si>
    <t>MARYSVILLE</t>
  </si>
  <si>
    <t>960</t>
  </si>
  <si>
    <t>REDDING</t>
  </si>
  <si>
    <t>961</t>
  </si>
  <si>
    <t>SUSANVILLE</t>
  </si>
  <si>
    <t>967</t>
  </si>
  <si>
    <t>HI</t>
  </si>
  <si>
    <t>HILO</t>
  </si>
  <si>
    <t>968</t>
  </si>
  <si>
    <t>HONOLULU</t>
  </si>
  <si>
    <t>969</t>
  </si>
  <si>
    <t>STATES &amp; POSS., GUAM</t>
  </si>
  <si>
    <t>970</t>
  </si>
  <si>
    <t>OR</t>
  </si>
  <si>
    <t>971</t>
  </si>
  <si>
    <t>972</t>
  </si>
  <si>
    <t>973</t>
  </si>
  <si>
    <t>SALEM</t>
  </si>
  <si>
    <t>974</t>
  </si>
  <si>
    <t>EUGENE</t>
  </si>
  <si>
    <t>975</t>
  </si>
  <si>
    <t>MEDFORD</t>
  </si>
  <si>
    <t>976</t>
  </si>
  <si>
    <t>KLAMATH FALLS</t>
  </si>
  <si>
    <t>977</t>
  </si>
  <si>
    <t>BEND</t>
  </si>
  <si>
    <t>978</t>
  </si>
  <si>
    <t>PENDLETON</t>
  </si>
  <si>
    <t>979</t>
  </si>
  <si>
    <t>VALE</t>
  </si>
  <si>
    <t>980</t>
  </si>
  <si>
    <t>WA</t>
  </si>
  <si>
    <t>SEATTLE</t>
  </si>
  <si>
    <t>981</t>
  </si>
  <si>
    <t>982</t>
  </si>
  <si>
    <t>EVERETT</t>
  </si>
  <si>
    <t>983</t>
  </si>
  <si>
    <t>TACOMA</t>
  </si>
  <si>
    <t>984</t>
  </si>
  <si>
    <t>985</t>
  </si>
  <si>
    <t>OLYMPIA</t>
  </si>
  <si>
    <t>986</t>
  </si>
  <si>
    <t>VANCOUVER</t>
  </si>
  <si>
    <t>987</t>
  </si>
  <si>
    <t>988</t>
  </si>
  <si>
    <t>WENATCHEE</t>
  </si>
  <si>
    <t>989</t>
  </si>
  <si>
    <t>YAKIMA</t>
  </si>
  <si>
    <t>990</t>
  </si>
  <si>
    <t>SPOKANE</t>
  </si>
  <si>
    <t>991</t>
  </si>
  <si>
    <t>992</t>
  </si>
  <si>
    <t>993</t>
  </si>
  <si>
    <t>RICHLAND</t>
  </si>
  <si>
    <t>994</t>
  </si>
  <si>
    <t>CLARKSTON</t>
  </si>
  <si>
    <t>995</t>
  </si>
  <si>
    <t>AK</t>
  </si>
  <si>
    <t>ANCHORAGE</t>
  </si>
  <si>
    <t>996</t>
  </si>
  <si>
    <t>997</t>
  </si>
  <si>
    <t>FAIRBANKS</t>
  </si>
  <si>
    <t>998</t>
  </si>
  <si>
    <t>JUNEAU</t>
  </si>
  <si>
    <t>999</t>
  </si>
  <si>
    <t>KETCHIKAN</t>
  </si>
  <si>
    <t>Rental</t>
  </si>
  <si>
    <t>Project Type</t>
  </si>
  <si>
    <t>New Construction</t>
  </si>
  <si>
    <t>Rehabilitation</t>
  </si>
  <si>
    <t>New Construction/Rehab</t>
  </si>
  <si>
    <t>Developed lots ready for vertical construction</t>
  </si>
  <si>
    <t>Raw land requiring Infrastructure</t>
  </si>
  <si>
    <t>Raw land requiring minor demolition before infrastructure</t>
  </si>
  <si>
    <t>Extensive existing improvements or demolition before infrastructure</t>
  </si>
  <si>
    <t>&lt; Minor Rehab</t>
  </si>
  <si>
    <t>Minor Rehab</t>
  </si>
  <si>
    <t>Minor to Moderate Rehab</t>
  </si>
  <si>
    <t>Moderate Rehab</t>
  </si>
  <si>
    <t>Moderate to Major Rehab</t>
  </si>
  <si>
    <t>Major Rehab</t>
  </si>
  <si>
    <t>Gut Rehab or Adaptive Reuse</t>
  </si>
  <si>
    <t>Scope</t>
  </si>
  <si>
    <t>Factor</t>
  </si>
  <si>
    <t>Definition</t>
  </si>
  <si>
    <t>Expected Property Condition</t>
  </si>
  <si>
    <t>New residential construction on developed lots. Roads and utilities included in land acquisition cost.</t>
  </si>
  <si>
    <t>Site has already been fitted with roads and utilities and is fully prepared for new construction.</t>
  </si>
  <si>
    <t>New residential construction on lots that still require infrastructure</t>
  </si>
  <si>
    <t>Raw land which does not require demolitions or site improvements, but does require infrastructure.</t>
  </si>
  <si>
    <r>
      <t xml:space="preserve">New residential construction on lots that require </t>
    </r>
    <r>
      <rPr>
        <i/>
        <sz val="11"/>
        <color theme="1"/>
        <rFont val="Calibri"/>
        <family val="2"/>
        <scheme val="minor"/>
      </rPr>
      <t>some</t>
    </r>
    <r>
      <rPr>
        <sz val="11"/>
        <color theme="1"/>
        <rFont val="Calibri"/>
        <family val="2"/>
        <scheme val="minor"/>
      </rPr>
      <t xml:space="preserve"> site work before developing infrastructure</t>
    </r>
  </si>
  <si>
    <t>Raw land which requires some demolition, excavation grading, or improvements before roads, utilities, etc. can be developed</t>
  </si>
  <si>
    <r>
      <t xml:space="preserve">New residential construction on lots that require </t>
    </r>
    <r>
      <rPr>
        <i/>
        <sz val="11"/>
        <color theme="1"/>
        <rFont val="Calibri"/>
        <family val="2"/>
        <scheme val="minor"/>
      </rPr>
      <t>major</t>
    </r>
    <r>
      <rPr>
        <sz val="11"/>
        <color theme="1"/>
        <rFont val="Calibri"/>
        <family val="2"/>
        <scheme val="minor"/>
      </rPr>
      <t xml:space="preserve"> sitework before developing infrastructure</t>
    </r>
  </si>
  <si>
    <t>Land which requires major demolition, excavation, grading, or improvements before roads, utilities, etc. can be developed</t>
  </si>
  <si>
    <t>A less than minor level of rehabilitation. Minor spot repair of a single system, or single exterior or interior repair.</t>
  </si>
  <si>
    <t>The property has been very recently constructed and not previously been occupied, or an existing unit in above normal condition. The entire structure and all components are new or as new and the property features no physical depreciation.</t>
  </si>
  <si>
    <t>Repair of a major system (roof repair, HVAC servicing, spot window repair or replacement) and/or spot repair of interior or exterior finishes (spot repair of wall and ceiling, minor painting, spot floor coverings, some plumbing and electrical fixtures, minor provisions for seniors and the handicapped).</t>
  </si>
  <si>
    <t xml:space="preserve">The property is an existing unit with little physical depreciation. Virtually all building components are new or in good repair.  Most components and finishes have been updated and/or replaced with components that meet current standards. Most depreciation may be corrected with spot repair or replacement of minor components.  </t>
  </si>
  <si>
    <t>Spot repair or replacement of a major system (roofing, HVAC, plumbing, electric, or windows), and minor repair of interior and exterior finishes (spot repair of wall and ceiling, some interior painting, spot floor coverings, some plumbing and electrical fixtures, minor provisions for seniors and the handicapped, or some siding repair and paint.</t>
  </si>
  <si>
    <t xml:space="preserve">The property is in good to very good condition but features some minor physical depreciation due to normal wear and tear.  A major system or building component may require replacement, but most deprecitation may be corrected with spot repair or replacement of some components.  </t>
  </si>
  <si>
    <t>Spot repair or replacement of one or more major systems (roofing, HVAC, plumbing, electric, or windows) and minor to moderate repair or replacement of interior and exterior finishes (spot repair of walls and ceiling, some interior painting, spot floor coverings, some plumbing and electrical fixtures, some cabinets and countertrops, minor provisions for seniors and the handicapped, siding repair and paint or siding replacement).</t>
  </si>
  <si>
    <t xml:space="preserve">The property is in good condition but has some deferred maintenance and physical depreciation due to normal wear and tear.  Most major systems and building components have been adequately maintained or are functionally adequate, but one or more systems may require repair or replacement, and there is need for minor to moderate repair of interior and exterior finishes. </t>
  </si>
  <si>
    <t>Replacement of some major systems (roofing, HVAC, plumbing, electric, or windows) and moderate to major repair or replacement of interior and exterior finishes (wall and ceiling repair, painting, floor coverings, plumbing and electrical fixtures, cabinets and countertrops, provisions for seniors and handicapped, siding repair and paint or siding replacement).</t>
  </si>
  <si>
    <t xml:space="preserve">The property's functional utility and overall livability is diminished due to deferred manitenance and physical depreciation, but it remains in usable and functional as a residence.  Some major systems and building components need repair, replacement, or updating to meet current standards.   </t>
  </si>
  <si>
    <t>Replacement of nearly all major systems and building components, and major repair or replacement of interior and exterior finishes. Foundation and structural frame repair may be required.</t>
  </si>
  <si>
    <t xml:space="preserve">The property has deferred maintenance or damage to most major systems and building components, with deficiencies that are severe enough to affect its safety, soundness, or structural integrity.  The property would not be functional as a residence without rehabilitation, and displacement of current occupants may be required to facilitate rehabilitation. </t>
  </si>
  <si>
    <t>Replacement of all major systems and building components and interior and exterior finsihes. Foundation and structural frame repair or replacement may be required. Significant architectural changes may occur including changes to room layout and/or additions to correct functional obsolescence.</t>
  </si>
  <si>
    <t>The property has deferred maintenance or damage to all major systems and components, with deficiencies that are severe enough to affect its safety, soundness, or structural integrity. Significant functional obsolescence requiring architectural changes is present, or the project includes adaptive re-use of a non-residential structure.  Theese properties are typcially vacant and if not would require displacmwent of current residents to facilitate rehabilitaion.</t>
  </si>
  <si>
    <t>Scope of Work</t>
  </si>
  <si>
    <t>Scope of Work Factor</t>
  </si>
  <si>
    <t>Project Name</t>
  </si>
  <si>
    <t>Building Type</t>
  </si>
  <si>
    <t>Zip Code</t>
  </si>
  <si>
    <t xml:space="preserve">Total Housing Square Feet </t>
  </si>
  <si>
    <t xml:space="preserve">Total Adjusted Development Cost </t>
  </si>
  <si>
    <t>Total Adjusted Development Cost/Sq Ft</t>
  </si>
  <si>
    <t>Within Benchmark?</t>
  </si>
  <si>
    <t>States</t>
  </si>
  <si>
    <t>Zip Code Lookup</t>
  </si>
  <si>
    <t>Cost Estimate by Zip</t>
  </si>
  <si>
    <t>Benchmark</t>
  </si>
  <si>
    <t>Des Moines</t>
  </si>
  <si>
    <t>Competitive AHP Application</t>
  </si>
  <si>
    <t>Affordable Housing Program</t>
  </si>
  <si>
    <t>Construction Cost Calculator</t>
  </si>
  <si>
    <t>Project Name:</t>
  </si>
  <si>
    <t>Subsidy Requested:</t>
  </si>
  <si>
    <t>Application Instructions</t>
  </si>
  <si>
    <t>●</t>
  </si>
  <si>
    <r>
      <t xml:space="preserve">Input information in the </t>
    </r>
    <r>
      <rPr>
        <sz val="11"/>
        <rFont val="Calibri"/>
        <family val="2"/>
        <scheme val="minor"/>
      </rPr>
      <t>light blue</t>
    </r>
    <r>
      <rPr>
        <sz val="11"/>
        <color theme="1"/>
        <rFont val="Calibri"/>
        <family val="2"/>
        <scheme val="minor"/>
      </rPr>
      <t xml:space="preserve"> shaded fields. Fields that are not shaded are locked and cannot be changed.</t>
    </r>
  </si>
  <si>
    <t>Descriptions and Instructions for each of the individual Excel worksheets</t>
  </si>
  <si>
    <t>Tab</t>
  </si>
  <si>
    <t>Worksheet Description and Required Fields</t>
  </si>
  <si>
    <t>Instructions</t>
  </si>
  <si>
    <t>Cost Analysis</t>
  </si>
  <si>
    <t>Rental and Homeownership</t>
  </si>
  <si>
    <t>Homeownership</t>
  </si>
  <si>
    <r>
      <t>Gives definitions for different construction scopes for new construction and rehabilitation projects. Scope definitions</t>
    </r>
    <r>
      <rPr>
        <u/>
        <sz val="11"/>
        <color theme="1"/>
        <rFont val="Calibri"/>
        <family val="2"/>
        <scheme val="minor"/>
      </rPr>
      <t xml:space="preserve"> </t>
    </r>
    <r>
      <rPr>
        <sz val="11"/>
        <color theme="1"/>
        <rFont val="Calibri"/>
        <family val="2"/>
        <scheme val="minor"/>
      </rPr>
      <t>are provided based on the extent of improvements or repairs and typical property condition, and is used as a multiplier in the Cost Analysis.</t>
    </r>
  </si>
  <si>
    <t>Location</t>
  </si>
  <si>
    <t>Quality</t>
  </si>
  <si>
    <t xml:space="preserve">If you encounter a problem with the Workbook, please e-mail: communityinvestment@fhlbdm.com
Refer to the specific Worksheet and cells that are involved and provide a detailed description of the problem. </t>
  </si>
  <si>
    <t>v. 4.00</t>
  </si>
  <si>
    <t>DOCUMENTATION</t>
  </si>
  <si>
    <t>Tracking Number</t>
  </si>
  <si>
    <t>UDA Name</t>
  </si>
  <si>
    <t>FHLBDM HC Model</t>
  </si>
  <si>
    <t>ADO</t>
  </si>
  <si>
    <t>Responsible Personnel</t>
  </si>
  <si>
    <t>Frequency of Use</t>
  </si>
  <si>
    <t>Transactional</t>
  </si>
  <si>
    <t xml:space="preserve">Purpose </t>
  </si>
  <si>
    <t>This workbook is used to evaluate the feasibility of developments, based on hard costs, for rental and homeownership projects in the AHP competitive grant program. The workbook includes a cost analysis page where project information and budgets are inputted, then calculations are performed based on industry cost indices and variances to determine the hard cost feasibility of the project. Worksheets included are: user instructions, cost analysis, base costs, general assumptions of costs, scope factors, location factors, quality definitions, and acceptable variance ranges.</t>
  </si>
  <si>
    <t xml:space="preserve">Inputs </t>
  </si>
  <si>
    <t>Inputs are performed by external AHP sponsor users.</t>
  </si>
  <si>
    <t xml:space="preserve">Outputs  </t>
  </si>
  <si>
    <t>AHP Hard Cost Model that is reviewed by CID analysts.</t>
  </si>
  <si>
    <t>Processing</t>
  </si>
  <si>
    <t xml:space="preserve">   -  Logic</t>
  </si>
  <si>
    <t>See purpose.</t>
  </si>
  <si>
    <t xml:space="preserve">   - Calculations</t>
  </si>
  <si>
    <t xml:space="preserve">   - Macros</t>
  </si>
  <si>
    <t>N/A</t>
  </si>
  <si>
    <t xml:space="preserve">   - Manual Entries</t>
  </si>
  <si>
    <t xml:space="preserve">   - Inactive</t>
  </si>
  <si>
    <t>UDA Limitations</t>
  </si>
  <si>
    <t>AHP online system does not provide the functionality needed to collect this information from AHP sponsors.</t>
  </si>
  <si>
    <t>Location of Procedures</t>
  </si>
  <si>
    <t xml:space="preserve">This tab is not applicable for this EUC. Tab exists only for AHP online Spreadsheet workbook structure validation. </t>
  </si>
  <si>
    <t>UDA Name:</t>
  </si>
  <si>
    <t>Tracking Number:</t>
  </si>
  <si>
    <t>Change 
ID
Number</t>
  </si>
  <si>
    <t>Change 
Date</t>
  </si>
  <si>
    <t>Change Category/Type</t>
  </si>
  <si>
    <t>UDA Change Log
Description</t>
  </si>
  <si>
    <t>Change Participants
(each participant must be a different employee)</t>
  </si>
  <si>
    <t>Change
Approval Date</t>
  </si>
  <si>
    <t xml:space="preserve">Supporting Documentation
</t>
  </si>
  <si>
    <t>Problem</t>
  </si>
  <si>
    <t>Enhancement</t>
  </si>
  <si>
    <t>Update</t>
  </si>
  <si>
    <t>Developer/User</t>
  </si>
  <si>
    <t>Tester</t>
  </si>
  <si>
    <t>Approver</t>
  </si>
  <si>
    <t>X</t>
  </si>
  <si>
    <t xml:space="preserve">Base Cost worksheet line 9 cells </t>
  </si>
  <si>
    <t>David Binner</t>
  </si>
  <si>
    <t>I:\FHLBUDA\Community Investment\I DRIVE FHLBUDA\UDAs\Test\25079_Hard Cost Model\Test\National Testing\Results</t>
  </si>
  <si>
    <t>Renee Marrs</t>
  </si>
  <si>
    <t>Base Cost worksheet line 9 - Apartments (1-story, enclosed corridors)columns U,W,Y,AA,AC, AE, initial base cost was changed as well as basement costs, please correlate with Hard Cost Feasibility Workbook instructions page 5-44</t>
  </si>
  <si>
    <t>MS Section 12 page 16</t>
  </si>
  <si>
    <t>11/19/219</t>
  </si>
  <si>
    <t>Base Cost worksheet line 10 - Apartments (1 story, no corridors, walk up) columns U,W,Y,AA,AC, AE, initial base cost was changed as well as basement costs, please correlate with Hard Cost Feasibility Workbook instructions page 5-44</t>
  </si>
  <si>
    <t>Base Cost worksheet line 11 - Apartments (2 -3 stories, enclosed corridors) columns U,W,Y,AA,AC, AE, initial base cost was changed as well as basement costs, please correlate with Hard Cost Feasibility Workbook instructions page 5-44</t>
  </si>
  <si>
    <t>Base Cost worksheet line 12 - Apartments (2 -3 stories, exterior corridors) columns U,W,Y,AA,AC, AE, initial base cost was changed as well as basement costs, please correlate with Hard Cost Feasibility Workbook instructions page 5-44</t>
  </si>
  <si>
    <t>Base Cost worksheet line 13 - Apartments (4 -7 stories) columns U,W,Y,AA,AC, AE, initial base cost was changed as well as basement costs, basement size factor, please correlate with Hard Cost Feasibility Workbook instructions page 5-44</t>
  </si>
  <si>
    <t>MS Section 11 page 18</t>
  </si>
  <si>
    <t>Base Cost worksheet line 14 - Apartments (8 stories) columns U,W,Y,AA,AC, AE, initial base cost, building height adjustment, basement costs, basement size, please correlate with Hard Cost Feasibility Workbook instructions page 5-44</t>
  </si>
  <si>
    <t>Base Cost worksheet line 15 - Senior Living (1-story) Age 55 Independent One story columns U,W, Y,AA, AC, AE, initial base cost and basement cost, please correlate with Hard Cost Feasibility workbook instructions pages 5 - 44</t>
  </si>
  <si>
    <t>MS Section 12 page 18</t>
  </si>
  <si>
    <t>Base Cost worksheet line 16 - Senior Living (2-3-stories) Age 55 Independent columns U,W, Y,AA, AC, AE, initial base cost and basement cost, please correlate with Hard Cost Feasibility workbook instructions pages 5 - 44</t>
  </si>
  <si>
    <t>Base Cost worksheet line 17 - Senior Living (4-7-stories) Age 55 Independent columns U,W, Y,AA, AC, AE, initial base cost, story height adjustment and basement cost, basement size factor, please correlate with Hard Cost Feasibility workbook instructions pages 5 - 44</t>
  </si>
  <si>
    <t>MS Section 11 Page 13</t>
  </si>
  <si>
    <t>Base Cost worksheet line 18 - Senior Living (8-stories) Age 55 Independent columns U,W, Y,AA, AC, AE, initial base cost, story height adjustment and basement cost, basement size factor, please correlate with Hard Cost Feasibility workbook instructions pages 5 - 44</t>
  </si>
  <si>
    <t>Base Cost worksheet line 19 - Assisted Living (1-stories) Age 62 Independent columns U,W, Y,AA, AC, AE, initial base cost and basement cost, please correlate with Hard Cost Feasibility workbook instructions pages 5 - 44</t>
  </si>
  <si>
    <t>MS Section 12 Page 20</t>
  </si>
  <si>
    <t>Base Cost worksheet line 20 - Assisted Living (2-3-stories) Age 62 Independent columns U,W, Y,AA, AC, AE, initial base cost and basement cost, please correlate with Hard Cost Feasibility workbook instructions pages 5 - 44</t>
  </si>
  <si>
    <t>Base Cost worksheet line 21 - Assisted Living (4-7-stories) Age 62 Independent columns U,W, Y,AA, AC, AE, initial base cost, story height factor and basement cost, basement height please correlate with Hard Cost Feasibility workbook instructions pages 5 - 44</t>
  </si>
  <si>
    <t>Base Cost worksheet line 22 - Assisted Living (8-stories) Age 62 Independent columns U,W, Y,AA, AC, AE, initial base cost, story height factor and basement cost, basement height please correlate with Hard Cost Feasibility workbook instructions pages 5 - 44</t>
  </si>
  <si>
    <t>Base Cost worksheet line 23 - Nursing Home  columns U,W, Y,AA, AC, AE, initial base cost and basement cost, please correlate with Hard Cost Feasibility workbook instructions pages 5 - 44</t>
  </si>
  <si>
    <t>MS Section 15 Page 26</t>
  </si>
  <si>
    <t>Base Cost worksheet line 24 - Homeless Transitional Centers  residential columns U,W, Y,AA, AC, AE, initial base cost and basement cost, please correlate with Hard Cost Feasibility workbook instructions pages 5 - 44</t>
  </si>
  <si>
    <t>MS Section 11 Page 29</t>
  </si>
  <si>
    <t>Base Cost worksheet line 25 - Homeless Transitional Centers  commercial columns U,W, Y,AA, AC, AE, initial base cost and basement cost, please correlate with Hard Cost Feasibility workbook instructions pages 5 - 44</t>
  </si>
  <si>
    <t>MS Section 11 Page 28</t>
  </si>
  <si>
    <t>Base Cost worksheet line 32 - Single family detached (1-story) columns U, W, Y, AA, AC, AE base cost, basement and balcony / exterior covered area pages 8 through 44</t>
  </si>
  <si>
    <t>MS Residential pages Low 7, 10 and 11, Fair 13, 20, 21, Avg 19,28,29,  Good 15, 24, 25, VG 13,22,23, Exec 9,16,17</t>
  </si>
  <si>
    <t>Base Cost worksheet line 36 - Single family detached (2-story) columns U, W, Y, AA, AC, AE base cost, basement and balcony / exterior covered area pages 8 through 44</t>
  </si>
  <si>
    <t>MS Residential pages Low 8, 10 and 11, Fair 15, 20, 21, Avg 21,28,29,  Good 17, 24, 25, VG 15,22,23, Exec 11,16,17</t>
  </si>
  <si>
    <t>Base Cost worksheet line 56 - Manufactured Homes columns U, W, Y, AA, AC, AE base cost, basement and porch and patio area pages 8 through 44</t>
  </si>
  <si>
    <t>MS Residential pages Mfg Low 15 and 27, Fair 17, 27, Avg 19, 27,  Good 21, 28, VG 23, 28, Exec 25,28</t>
  </si>
  <si>
    <t>Base Cost worksheet line 33, 37 - Two car garage columns V, X, Z, AB, AD, AF base cost, basement and balcony / exterior covered area pages 8 through 44</t>
  </si>
  <si>
    <t>MS Residential pages Low 11, Fair 21, Average 29, Good 25, VG-23, Exc 17</t>
  </si>
  <si>
    <t>Base Cost worksheet line 40 Duplexes (1-story) columns W, Y, AA, AC, AE base cost, basement and balcony / exterior covered areas pages 8 through 44</t>
  </si>
  <si>
    <t>MS Reidential Multi porches P 19, Fair Multi- p 27, Average P-29, Good Mul-31, Very Good Mult- page 33, Excel- Mul P-35</t>
  </si>
  <si>
    <t>Base Cost worksheet line 44 Duplexes (2-story) columns W, Y, AA, AC, AE base cost, basement and balcony / exterior covered areas pages 8 through 44</t>
  </si>
  <si>
    <t>Base Cost worksheet line 48 Townhomes (1-story) columns W,Y,AA,AC, AE base cost, basement and balcony / exterior covered areas pages 8 through 44</t>
  </si>
  <si>
    <t>Base Cost worksheet line 48 Townhomes (2-story) columns W,Y,AA,AC, AE base cost, basement and balcony / exterior covered areas pages 8 through 44</t>
  </si>
  <si>
    <t>Multi-36</t>
  </si>
  <si>
    <t>General Assumptions Area Multipliers M &amp; S Comercial Section 12 page 18, cell I 66 revised to .959 and cell O71 to .939</t>
  </si>
  <si>
    <t>General Assumptions row 82 cells C82, D82 and E82 old amounts were $5.64, $9.07 $14.80 new amounts from Section 11-34 are $6.17, $9.92, $15.95</t>
  </si>
  <si>
    <t>MVS Section 11 page 34</t>
  </si>
  <si>
    <t>General Assumptions row 82 cells L82, M82 and N82 old amounts were $4.02, $6.36 $10.05 new amounts from Section 12-38 are $4.31, $6.81, $10.75</t>
  </si>
  <si>
    <t>MVS Section 12 Page 38</t>
  </si>
  <si>
    <t>General Assumptions row 82 cells T82, U82 and V82 old amounts were $6.26, $10.80 $18.60 new amounts from Section 15-36 are $6.44, $11.10, $19.15</t>
  </si>
  <si>
    <t>MS Section 15 Page 36</t>
  </si>
  <si>
    <t>General Assumptions Line 106 Homeless Transitional Centers Columns C,D,E, F,G,H comes from Section 11 Page 35 Old values $41,900 LC, $45,650 F, $49,400 Ave, $58,250 G, $63,375 VG, $68,500 Exc. New values $45,700 LC, $49,725 F, $53,750 A, $63,500 G, $69,125 VG, $74,750 Exc.</t>
  </si>
  <si>
    <t>MS Sect 11 Page 35</t>
  </si>
  <si>
    <t xml:space="preserve">General Assumptions (Passenger) Apartments, Line 101 Columns L,M,N, O, P, Q, Sec 12 P. 38, Old Values $38,700 L, $42,000 F, $45,300 A, $53,000 G, $57,625 VG, $62,250 Exc, New Values $41,100 LC, $44,550 F, $48,000 Ave, $56,250 G, $61,250 VG, $66,250 Exc </t>
  </si>
  <si>
    <t>MS Sect12 Page 38</t>
  </si>
  <si>
    <t xml:space="preserve">General Assumptions (Passenger) Sr Living, Line 105 Columns L,M,N, O, P, Q, Sec 12 P. 38, Old Values $38,700 L, $42,000 F, $45,300 A, $53,000 G, $57,625 VG, $62,250 Exc, New Values $41,100 LC, $44,550 F, $48,000 Ave, $56,250 G, $61,250 VG, $66,250 Exc </t>
  </si>
  <si>
    <t xml:space="preserve">General Assumptions Senior Living, Line 106, Columns L, M, N, O, P, Q Old values $1.11 L, $1.22 F, $1.33 A, $1.61 G, $1.75 VG, $1.88 Exc. New Values $1.18 L, $1.30 F, $1.41 A, $1.71 G, $1.86 VG, $2.00 Exc, from Sec 12, P 20  </t>
  </si>
  <si>
    <t>Section 12 Page 20</t>
  </si>
  <si>
    <t>General Assumptions Exterior Balconies Line 110 Columns L-Q, Old Values, $21.15 L, $24.70 F, $28.25 A, $37.50 G, $43.75 VG, $50.00 Exc., $23.60 LC, $26.80 F, $30.00 A, $40.00 G, $46.75 VG, $53.50 Exc Sect12 P 38</t>
  </si>
  <si>
    <t>Sect 12 Page 38</t>
  </si>
  <si>
    <t>General Assumption Cost for Group Care (Homeless Center) Fixtures Sect 11 P 37, Line 115 Columns L-Q, Old Values $15,200 L, $19,400 F, $23,600 Ave, $36,800 G, $41,000 VG, $47,900 New Values $16,500 L, $20,200 F, $23,900 A, $40,300 G, $44,899 VG, $52,456 E VG and Exc Extrapolation from trends from 2015 information, Fair was based on low to average</t>
  </si>
  <si>
    <t>Sect 11 Page 37</t>
  </si>
  <si>
    <t>General Assumption Cost for Group Care (Homeless Center) Fixtures Cost Per Bed Sect 11 P 37, Line 116 Columns L-Q, Old Values $2,110 L, $2,675 F, $3,240 Ave, $4,910 G, $5,470 VG, $6,372 New Values $2,310 L, $2,930 F, $3,550 A, $5,350 G, $5,961 VG, $6,964 E VG and Exc Extrapolation from trends from 2015 information, Fair was based on the average of Low to average</t>
  </si>
  <si>
    <t>Sect 11. Page 37</t>
  </si>
  <si>
    <t xml:space="preserve">General Assumptions Sprinklers Wet System Lines 86-101 Columns C-H (matrix) Sect 11 Page 35 </t>
  </si>
  <si>
    <t>Sect 11 Page 35</t>
  </si>
  <si>
    <t xml:space="preserve">General Assumptions Sprinklers Wet System Lines 86-101 Columns C-H (matrix) Sect 12 Page 39 </t>
  </si>
  <si>
    <t>Sect 12 Page 39</t>
  </si>
  <si>
    <t xml:space="preserve">General Assumptions Sprinklers Wet System Lines 86-101 Columns C-H (matrix) Sect 15 Page 37 </t>
  </si>
  <si>
    <t>Sect 15 Page 37</t>
  </si>
  <si>
    <t>General Assumptions Buiding Configuration Town Homes (1 - story)  Fair Lines 30-31, Cell D new values from Multi 27 $66.50 PSF end, $62.50 PSF Inside</t>
  </si>
  <si>
    <t>MS Res Multi Page 27</t>
  </si>
  <si>
    <t>General Assumptions Buiding Configuration Town Homes (2-story)  Fair Lines 34-35, Cell D new values from Multi 27 $64.00 PSF end, $60.50 PSF Inside</t>
  </si>
  <si>
    <t>General Assumptions Buiding Configuration Town Homes (1 - story) Average Lines 30-31, Cell M new values from Multi 27 $78.00 PSF end, $73.50 PSF Inside</t>
  </si>
  <si>
    <t>MS Res Multi Page 29</t>
  </si>
  <si>
    <t>General Assumptions Buiding Configuration Town Homes (2-story) Average Lines 34-35, Cell M new values from Multi 27 $75.00 PSF end, $70.50 PSF Inside</t>
  </si>
  <si>
    <t>General Assumptions Buiding Configuration Town Homes (1 - story) Average Lines 30-31, Cell V new values from Multi 27 $107.00 PSF end, $100.00 PSF Inside</t>
  </si>
  <si>
    <t>MS Res Multi Page 31</t>
  </si>
  <si>
    <t>General Assumptions Buiding Configuration Town Homes (2-story) Average Lines 34-35, Cell V new values from Multi 27 $102.00 PSF end, $96.00 PSF Inside</t>
  </si>
  <si>
    <t>General Assumptions Buiding Configuration Town Homes (1 - story)  Very Good 40-41, Cell D new values from Multi 27 $124.00 PSF end, $117.00 PSF Inside</t>
  </si>
  <si>
    <t>MS Res Multi Page 33</t>
  </si>
  <si>
    <t>General Assumptions Buiding Configuration Town Homes (2-story)  Very Good Lines 44-45, Cell D new values from Multi 27 $119.00 PSF end, $112.00 PSF Inside</t>
  </si>
  <si>
    <t>General Assumptions Buiding Configuration Town Homes (1 - story)  Excellent 40-41, Cell M new values from Multi 27 $148.00 PSF end, $139.00 PSF Inside</t>
  </si>
  <si>
    <t>MS Res Multi Page 35</t>
  </si>
  <si>
    <t>General Assumptions Buiding Configuration Town Homes (2-story)  Very Good Lines 44-45, Cell M new values from Multi 27 $138.00 PSF end, $131.00 PSF Inside</t>
  </si>
  <si>
    <t xml:space="preserve">Celll Location - Column F- Lines 26-30- Alaska -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Percentage is multiplied by 100. There are specific location adjustments made for localities in specific states.  Locations in Alaska were Anchorage, Fairbanks, Juneau, Keai Peninsula, Ketikan, Kodiak, Mat-Su Valley, Sitka </t>
  </si>
  <si>
    <t>MS Sect 99 P 3, Sect 99 P 6</t>
  </si>
  <si>
    <t xml:space="preserve">Cell Location Column F lines 211 and 212. - Hawii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Peercentage is multiplied by 100. There are specific location adjustments made for localities in specific states.  Locations for Hawaii were Hilo, Kauai, Maui and Oahu </t>
  </si>
  <si>
    <t>MS Sect 99 P 3, Sect 99 P 7</t>
  </si>
  <si>
    <t>Cell Location Column F rows 216 to 222 Idaho-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The percentage is multiplied by 100. There are specific location adjustments made for localities in specific states.  Locations for Idaho were Boise, Caldwell, Coeur d' Alene, Idaho Falls, Lewiston, Moscow, Pocatello, Twin Falls</t>
  </si>
  <si>
    <t>Cell location Column F rows 276 to 301 - Iowa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The percentage is multiplied by 100. There are specific location adjustments made for localities in specific states.  Locations for Idaho were des Moines, Mason City, Fort Dodge, Waterloo, Creston, Sioux City, Sibley, Spencer, Carroll, Council Bluffs, Shenandoah, Dubuque, Decorah, Cedar Rapids, Ottumwa, Burlington, Davenport. Creston is based on the average of Council Bluffs and Des Moines. Sibley, Spencer and Carroll are based on the average of Fort Dodge and Sioux City. Shenandoah is based on the index of Council Bluffs. Decorah is based on the average of Mason City and Waterloo. Ottumwa is based on the index from Burlington.</t>
  </si>
  <si>
    <t>MS Section 99 P 3, Sect 99 page 7</t>
  </si>
  <si>
    <t>Cell location Column F rows 431 to 447 - Minnesota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The percentage is multiplied by 100. There are specific location adjustments made for localities in specific states.  Locations for Minnesota were St. Paul, Minneapolis, Duluth, Rochester, Mankato, Windom, Wilmar, St. Cloud, Brainerd, Detroit Lakes, Bemiji, Theif River Falls. Windom is based on the Mankato index. Willmar is based on St. Cloud.  Detroit Lakes is baed on Moorehead. Bemidji is based on the index from Brainerd and Theif River Falls id based on Grand Forks, ND.</t>
  </si>
  <si>
    <t>MS Section 99 P 3, Sect 99 page 8</t>
  </si>
  <si>
    <t>Cell location Column F rows 462 to 486 - Missouri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The percentage is multiplied by 100. There are specific location adjustments made for localities in specific states.  Locations for Missouri were St. Louis, Bowling Green, Hannibal, Kirksville, Flat River, Cape Girardeau, Sikeston, Poplar Bluff, Kansas City, St. Joseph, Chilicothe, Harrisonville, Joplin, Jefferson City, Columbia, Sedalia, Rolla, Springfield. The Bowling Green and Hannibal Indexes are baed on Columbia. Kirksville and Chillicothe are based on St. Joseph.  Flat River is based on state index, Sikeston and Popular Bluff are based on Cape Girardeau. Harrisonville is based on Kansas City and Sedalia is based on Jefferson City.</t>
  </si>
  <si>
    <t>Cell location Column F rows 488 to 497 - Montana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The percentage is multiplied by 100. There are specific location adjustments made for localities in specific states.  Locations for Montana were Billings Wolf Point, Miles City, Great Falls, Havre, Helena, Butte, Missoula, Kalispell. The Wolf Pointe and Havre are based on the state index as they are close to an Indian Reservation. Miles City is based on Billings Index.  Kalispell is based on Missoula index.</t>
  </si>
  <si>
    <t>Cell location Column F rows 640 to 648 - North Dakota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The percentage is multiplied by 100. There are specific location adjustments made for localities in specific states.  Locations for North Dakota were Fargo, Grand Forks, Devils Lake, Great Jamestown, Bismarck, Dickinson, Minot, Williston. The Devils Lake is based on Grand Forks, the Dickinson is based on Mandan.</t>
  </si>
  <si>
    <t>MS Section 99 P 3, Sect 99 page 9</t>
  </si>
  <si>
    <t>Cell location Column F rows 698 to 707 - Oregon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The percentage is multiplied by 100. There are specific location adjustments made for localities in specific states.  Locations for Oregon were Portland, Salem,Eugene, Medford, Klamath Falls, Bend, Pendleton, Vale. For oregon, The Index for Vale is based on Caldwell, ID as it is most proximate.</t>
  </si>
  <si>
    <t>Cell location Column F rows 772 to 779 - South Dakota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The percentage is multiplied by 100. There are specific location adjustments made for localities in specific states.  Locations for South Dakota were Sioux Falls, Watertown, Mitchell, Aberdeen, Pierre, Mobridge, Rapid City. For South Dakota, The Index for Mobridge is based on Aberdeen as it is most proximate.</t>
  </si>
  <si>
    <t>MS Section 99 P 3, Sect 99 page 10</t>
  </si>
  <si>
    <t>Cell location Column F rows 850 to 857 - Utah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The percentage is multiplied by 100. There are specific location adjustments made for localities in specific states.  Locations for Utah were Salt Lake City, Ogden, Logan, Price, Provo. For Utah, The Index for Logan is based on Ogden; the index for Price is based on Provo as it is most proximate.</t>
  </si>
  <si>
    <t>Cell location Column F rows 898 to 912 - Washington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The percentage is multiplied by 100. There are specific location adjustments made for localities in specific states.  Locations for Washington were Seattle, Everett, Tacoma, Olympia, Vancouver, Wenatchee, Yakima, Spokane, Richland, Clarkston. For Washington, The Index for Richand is based on Pasco; the index for Clarkston is based on Lewiston, ID as it is most proximate.</t>
  </si>
  <si>
    <t>Cell location Column F rows 956 to 967 - Wyoming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The percentage is multiplied by 100. There are specific location adjustments made for localities in specific states.  Locations for Wyoming were Cheyenne, Yellowstone National Park, Wheatland, Rawlins, Worland, Riverton, Casper, New Castle, Sheridan, Rock Springs. For Wyoming, The Index for Yellowstone is based on Missoula; the index for Wheatland and Rawlings is based on Cheyenne,the index for Worland is based on Sheridan, the index on Riverton is based on Casper and the index for New Castle is based on Rapid City SD, as it is most proximate.</t>
  </si>
  <si>
    <t>Unit Equipment Column AH Rows 9-14 Based on the average fromSection 12 Page 41 multiple residences Average to Good of $1800-$2900</t>
  </si>
  <si>
    <t>MS Section 12 Page 41 Appliance Alowance</t>
  </si>
  <si>
    <t>Unit Equipment Column AH Rows 15-23 Based on the average from Section 12 Page 41 multiple residences Average to Good of $1800-$2900 or $2350 and the average of multiple residences senior citized average to good of $1,350 to $1,750 or $1,550. The average is $2,350+$1,550 / 2 = $1,950 ronded to $2,000</t>
  </si>
  <si>
    <t>Unit Equipment Column AH Rows 24-25 Based on the average from Section 12 Page 41 is 50% of average of multiple residences average to good of $1,800-$2,900 or $2,350/2.</t>
  </si>
  <si>
    <t>Unit Equipment Column AH, rows 32,36,40,44,48,52,56  based on the average of Section 12 page 41 appliance allowance of $2375 average to $6200 for good.</t>
  </si>
  <si>
    <t xml:space="preserve">For multistory buildings over three stories, the calculations include a story height adjustment of 0.5% for buildings over 3 stories.  Please see section 11 page 13 and section 11 page 18. In estimating basement areas for multistory buildings, the typical building size for a four to seven story building, was estimated at 4 stories so the basement areas represents 25% of above floor area or one floor of basement space.  For an (8+) story building, the typical building would be (8) stories with one floor designated as a basement floor so 12.5% of story height is used.  </t>
  </si>
  <si>
    <t>Old Data</t>
  </si>
  <si>
    <t>New Location Data</t>
  </si>
  <si>
    <t>For  Commercial location changes, the Local multipliers come from Section 99 pages 5-10 classifications B, C &amp; D, date January 2020, latest on file for FHLB if specific location was not on the sheet the nearest location if less than 60 miles was used or state average. Current Cost multipliers from Section 99, page 1 Cost calculator section For sections 11, 12, 15 Classifications B,C &amp; D for eastern central and western.</t>
  </si>
  <si>
    <t>John Plaisance, Jeff Cheeseman, Mary Jo Vogl, Steve Hall, Tom Senn</t>
  </si>
  <si>
    <t>Thuy Gruner</t>
  </si>
  <si>
    <t xml:space="preserve">I:\FHLBUDA\Community Investment\I DRIVE FHLBUDA\UDAs\Test\25079_Hard Cost Model\November 2020 Updates\Testing
</t>
  </si>
  <si>
    <t xml:space="preserve">12/10/202 </t>
  </si>
  <si>
    <t xml:space="preserve">For residential locations the page numbers are F1 - F9 dated September 2020,  on page 1 used Eastern, Central and Western Sections for both Frame and Masonry, and on page F-2 I used quam and Puerto Rico frame and masonry.  Pages F3 to F-9 for each location I used Frame and Masonry categories.  If a specific location was not on the sheet, the nearest location if less than 60 miles was used or state mutipliers. </t>
  </si>
  <si>
    <t>Old data</t>
  </si>
  <si>
    <t>New Cost data</t>
  </si>
  <si>
    <t>Base Cost worksheet line 9 - Apartments (1-story, enclosed corridors)columns U,W,Y,AA,AC, AE, initial base cost was changed as well as basement costs, please correlate with Hard Cost Feasibility Workbook instructions page 5-44, Low quality was reported on pages 7-12, Fair Quality pages 13 to 18, average quality on pages 19 to 25. Good quality was reported on pages 25 to 31, verg good quality from pages 31 to 37, and excellent quality from pages 37 to 44.</t>
  </si>
  <si>
    <t>New cost data</t>
  </si>
  <si>
    <t>Base Cost worksheet line 10 - Apartments (1 story, no corridors, walk up) columns U,W,Y,AA,AC, AE, initial base cost was changed as well as basement costs, please correlate with Hard Cost Feasibility Workbook instructions page 5-44, Low quality was reported on pages 7-12, Fair Quality pages 13 to 18, average quality on pages 19 to 25. Good quality was reported on pages 25 to 31, verg good quality from pages 31 to 37, and excellent quality from pages 37 to 44</t>
  </si>
  <si>
    <t>Base Cost worksheet line 11 - Apartments (2 -3 stories, enclosed corridors) columns U,W,Y,AA,AC, AE, initial base cost was changed as well as basement costs, please correlate with Hard Cost Feasibility Workbook instructions page 5-44,Low quality was reported on pages 7-12, Fair Quality pages 13 to 18, average quality on pages 19 to 25. Good quality was reported on pages 25 to 31, verg good quality from pages 31 to 37, and excellent quality from pages 37 to 44</t>
  </si>
  <si>
    <t>Base Cost worksheet line 12 - Apartments (2 -3 stories, exterior corridors) columns U,W,Y,AA,AC, AE, initial base cost was changed as well as basement costs, please correlate with Hard Cost Feasibility Workbook instructions page 5-44,Low quality was reported on pages 7-12, Fair Quality pages 13 to 18, average quality on pages 19 to 25. Good quality was reported on pages 25 to 31, verg good quality from pages 31 to 37, and excellent quality from pages 37 to 44</t>
  </si>
  <si>
    <t>Base Cost worksheet line 15 - Senior Living (1-story) Age 55 Independent One story columns U,W, Y,AA, AC, AE, initial base cost and basement cost, please correlate with Hard Cost Feasibility workbook instructions pages 5 - 44, Low quality was reported on pages 7-12, Fair Quality pages 13 to 18, average quality on pages 19 to 25. Good quality was reported on pages 25 to 31, verg good quality from pages 31 to 37, and excellent quality from pages 37 to 44.</t>
  </si>
  <si>
    <t>Base Cost worksheet line 16 - Senior Living (2-3-stories) Age 55 Independent columns U,W, Y,AA, AC, AE, initial base cost and basement cost, please correlate with Hard Cost Feasibility workbook instructions pages 5 - 44, Low quality was reported on pages 7-12, Fair Quality pages 13 to 18, average quality on pages 19 to 25. Good quality was reported on pages 25 to 31, verg good quality from pages 31 to 37, and excellent quality from pages 37 to 44.</t>
  </si>
  <si>
    <t>General Assumptions Cell 82 new amount is $4.47 PSF, cell M82 is now $7.06, Cell N82 is now $11.15 PSF</t>
  </si>
  <si>
    <t>new Cost data</t>
  </si>
  <si>
    <t>General Assumptions Wet sprinklers Cell Range L86 to Q96- eleven rows and 6 columns of chaged data</t>
  </si>
  <si>
    <t>General Asumptions Cell row 110 from L to Q - Exterior Balconies.Low $23.35, Fair $27.18, Average $31.00 PSF, Good $41.25 PSF, Very Good at $48.13 PSF and excellent of $55.00 PSF.</t>
  </si>
  <si>
    <t>new Cost Data</t>
  </si>
  <si>
    <t>Base Costs for Basements Low Cost is $1.23 PSF, Fair $1.35 PSF, Average $1.47 PSF, Good at $1.78 PSF and Excellent at $2.08 PSF</t>
  </si>
  <si>
    <t>Location Factors for Adjusting National Average Costs (MVS, 2020 Base)</t>
  </si>
  <si>
    <t>2016 Cost Data</t>
  </si>
  <si>
    <t>3-Digit Zip</t>
  </si>
  <si>
    <t>Weighted Average (Total)</t>
  </si>
  <si>
    <t>Birmingham</t>
  </si>
  <si>
    <t>Tuscaloosa</t>
  </si>
  <si>
    <t>Jasper</t>
  </si>
  <si>
    <t>Decatur</t>
  </si>
  <si>
    <t>Hunstville</t>
  </si>
  <si>
    <t>Gadsden</t>
  </si>
  <si>
    <t>Montgomery</t>
  </si>
  <si>
    <t>Anniston</t>
  </si>
  <si>
    <t>Dothan</t>
  </si>
  <si>
    <t>Evergreen</t>
  </si>
  <si>
    <t>Mobile</t>
  </si>
  <si>
    <t>Selma</t>
  </si>
  <si>
    <t>Phenix City</t>
  </si>
  <si>
    <t>Butler</t>
  </si>
  <si>
    <t>Anchorage</t>
  </si>
  <si>
    <t>Fairbanks</t>
  </si>
  <si>
    <t>Juneau</t>
  </si>
  <si>
    <t>Ketchikan</t>
  </si>
  <si>
    <t>Phoenix</t>
  </si>
  <si>
    <t>Mesa/Tempe</t>
  </si>
  <si>
    <t>Globe</t>
  </si>
  <si>
    <t>Tucson</t>
  </si>
  <si>
    <t>Show Low</t>
  </si>
  <si>
    <t>Flagstaff</t>
  </si>
  <si>
    <t>Prescott</t>
  </si>
  <si>
    <t>Kingman</t>
  </si>
  <si>
    <t>Chambers</t>
  </si>
  <si>
    <t>Pine Bluff</t>
  </si>
  <si>
    <t>Camden</t>
  </si>
  <si>
    <t>Texarkana</t>
  </si>
  <si>
    <t>Hot Springs</t>
  </si>
  <si>
    <t>Little Rock</t>
  </si>
  <si>
    <t>West Memphis</t>
  </si>
  <si>
    <t>Jonesboro</t>
  </si>
  <si>
    <t>Batesville</t>
  </si>
  <si>
    <t>Harrison</t>
  </si>
  <si>
    <t>Fayetteville</t>
  </si>
  <si>
    <t>Russellville</t>
  </si>
  <si>
    <t>Fort Smith</t>
  </si>
  <si>
    <t>Los Angeles</t>
  </si>
  <si>
    <t>Inglewood</t>
  </si>
  <si>
    <t>Long Beach</t>
  </si>
  <si>
    <t>Pasadena</t>
  </si>
  <si>
    <t>Van Nuys</t>
  </si>
  <si>
    <t>Alhambra</t>
  </si>
  <si>
    <t>San Diego</t>
  </si>
  <si>
    <t>Palm Springs</t>
  </si>
  <si>
    <t>San Bernardino</t>
  </si>
  <si>
    <t>Riverside</t>
  </si>
  <si>
    <t>Santa Ana</t>
  </si>
  <si>
    <t>Anaheim</t>
  </si>
  <si>
    <t>Oxnard</t>
  </si>
  <si>
    <t>Santa Barbara</t>
  </si>
  <si>
    <t>Bakersfield</t>
  </si>
  <si>
    <t>San Luis Obispo</t>
  </si>
  <si>
    <t>Mojave</t>
  </si>
  <si>
    <t>Fresno</t>
  </si>
  <si>
    <t>Salinas</t>
  </si>
  <si>
    <t>San Francisco</t>
  </si>
  <si>
    <t>Sacramento</t>
  </si>
  <si>
    <t>Palo Alto</t>
  </si>
  <si>
    <t>San Mateo</t>
  </si>
  <si>
    <t>Vallejo</t>
  </si>
  <si>
    <t>Oakland</t>
  </si>
  <si>
    <t>Berkeley</t>
  </si>
  <si>
    <t>Richmond</t>
  </si>
  <si>
    <t>San Rafael</t>
  </si>
  <si>
    <t>Santa Cruz</t>
  </si>
  <si>
    <t>San Jose</t>
  </si>
  <si>
    <t>Stockton</t>
  </si>
  <si>
    <t>Modesto</t>
  </si>
  <si>
    <t>Santa Rosa</t>
  </si>
  <si>
    <t>Eureka</t>
  </si>
  <si>
    <t>Marysville</t>
  </si>
  <si>
    <t>Redding</t>
  </si>
  <si>
    <t>Susanville</t>
  </si>
  <si>
    <t>Denver</t>
  </si>
  <si>
    <t>Boulder</t>
  </si>
  <si>
    <t>Golden</t>
  </si>
  <si>
    <t>Fort Collins</t>
  </si>
  <si>
    <t>Greeley</t>
  </si>
  <si>
    <t>Fort Morgan</t>
  </si>
  <si>
    <t>Colorado Springs</t>
  </si>
  <si>
    <t>Pueblo</t>
  </si>
  <si>
    <t>Alamosa</t>
  </si>
  <si>
    <t>Salida</t>
  </si>
  <si>
    <t>Durango</t>
  </si>
  <si>
    <t>Montrose</t>
  </si>
  <si>
    <t>Grand Junction</t>
  </si>
  <si>
    <t>Glenwood Springs</t>
  </si>
  <si>
    <t>New Britain</t>
  </si>
  <si>
    <t>Hartford</t>
  </si>
  <si>
    <t>Willimantic</t>
  </si>
  <si>
    <t xml:space="preserve">New London </t>
  </si>
  <si>
    <t>Meriden</t>
  </si>
  <si>
    <t xml:space="preserve">New Haven </t>
  </si>
  <si>
    <t>Bridgeport</t>
  </si>
  <si>
    <t>Waterbury</t>
  </si>
  <si>
    <t>Norwalk</t>
  </si>
  <si>
    <t>Stamford</t>
  </si>
  <si>
    <t>Washington</t>
  </si>
  <si>
    <t>D.C.</t>
  </si>
  <si>
    <t>Newark</t>
  </si>
  <si>
    <t>Wilmington</t>
  </si>
  <si>
    <t>Dover</t>
  </si>
  <si>
    <t>Jacksonville</t>
  </si>
  <si>
    <t>Daytona Beach</t>
  </si>
  <si>
    <t>Tallahassee</t>
  </si>
  <si>
    <t>Panama City</t>
  </si>
  <si>
    <t>Pensacola</t>
  </si>
  <si>
    <t>Gainesville</t>
  </si>
  <si>
    <t>Orlando</t>
  </si>
  <si>
    <t>Melbourne</t>
  </si>
  <si>
    <t>Miami</t>
  </si>
  <si>
    <t>Fort Lauderdale</t>
  </si>
  <si>
    <t>West Palm Beach</t>
  </si>
  <si>
    <t>Tampa</t>
  </si>
  <si>
    <t>St. Petersburg</t>
  </si>
  <si>
    <t>Lakeland</t>
  </si>
  <si>
    <t>Fort Meyers</t>
  </si>
  <si>
    <t>Fort Myers</t>
  </si>
  <si>
    <t>Sarasota</t>
  </si>
  <si>
    <t>Atlanta</t>
  </si>
  <si>
    <t>Statesboro</t>
  </si>
  <si>
    <t>Athens</t>
  </si>
  <si>
    <t>Dalton</t>
  </si>
  <si>
    <t>Augusta</t>
  </si>
  <si>
    <t>Macon</t>
  </si>
  <si>
    <t>Savannah</t>
  </si>
  <si>
    <t>Waycross</t>
  </si>
  <si>
    <t>Valdosta</t>
  </si>
  <si>
    <t>Albany</t>
  </si>
  <si>
    <t>Columbus</t>
  </si>
  <si>
    <t>Hilo</t>
  </si>
  <si>
    <t>Honolulu</t>
  </si>
  <si>
    <t>Guam</t>
  </si>
  <si>
    <t>GU</t>
  </si>
  <si>
    <t>Pocatello</t>
  </si>
  <si>
    <t>Twin Falls</t>
  </si>
  <si>
    <t>Idaho Falls</t>
  </si>
  <si>
    <t>Lewiston</t>
  </si>
  <si>
    <t>Boise</t>
  </si>
  <si>
    <t>Coeur d'Alene</t>
  </si>
  <si>
    <t>North Suburban</t>
  </si>
  <si>
    <t>Joliet</t>
  </si>
  <si>
    <t>South Suburban</t>
  </si>
  <si>
    <t>Chicago</t>
  </si>
  <si>
    <t>Kankakee</t>
  </si>
  <si>
    <t>Rockford</t>
  </si>
  <si>
    <t>Rock Island</t>
  </si>
  <si>
    <t>La Salle</t>
  </si>
  <si>
    <t>Galesburg</t>
  </si>
  <si>
    <t>Peoria</t>
  </si>
  <si>
    <t>Bloomington</t>
  </si>
  <si>
    <t>Champaign</t>
  </si>
  <si>
    <t>East St. Louis</t>
  </si>
  <si>
    <t>Quincy</t>
  </si>
  <si>
    <t>Effingham</t>
  </si>
  <si>
    <t>Springfield</t>
  </si>
  <si>
    <t>Centralia</t>
  </si>
  <si>
    <t>Carbondale</t>
  </si>
  <si>
    <t>Anderson</t>
  </si>
  <si>
    <t>Indianapolis</t>
  </si>
  <si>
    <t>Gary</t>
  </si>
  <si>
    <t>South Bend</t>
  </si>
  <si>
    <t>Fort Wayne</t>
  </si>
  <si>
    <t>Kokomo</t>
  </si>
  <si>
    <t>Lawrenceburg</t>
  </si>
  <si>
    <t>New Albany</t>
  </si>
  <si>
    <t>Muncie</t>
  </si>
  <si>
    <t>Evansville</t>
  </si>
  <si>
    <t>Terre Haute</t>
  </si>
  <si>
    <t>Lafayette</t>
  </si>
  <si>
    <t>Mason City</t>
  </si>
  <si>
    <t>Fort Dodge</t>
  </si>
  <si>
    <t>Waterloo</t>
  </si>
  <si>
    <t>Creston</t>
  </si>
  <si>
    <t>Sioux City</t>
  </si>
  <si>
    <t>Sibley</t>
  </si>
  <si>
    <t>Spencer</t>
  </si>
  <si>
    <t>Carroll</t>
  </si>
  <si>
    <t>Council Bluffs</t>
  </si>
  <si>
    <t>Shenandoah</t>
  </si>
  <si>
    <t>Dubuque</t>
  </si>
  <si>
    <t>Decorah</t>
  </si>
  <si>
    <t>Cedar Rapids</t>
  </si>
  <si>
    <t>Ottumwa</t>
  </si>
  <si>
    <t>Burlington</t>
  </si>
  <si>
    <t>Davenport</t>
  </si>
  <si>
    <t>Kansas City</t>
  </si>
  <si>
    <t>Topeka</t>
  </si>
  <si>
    <t>Fort Scott</t>
  </si>
  <si>
    <t>Emporia</t>
  </si>
  <si>
    <t>Belleville</t>
  </si>
  <si>
    <t>Wichita</t>
  </si>
  <si>
    <t>Independence</t>
  </si>
  <si>
    <t>Salina</t>
  </si>
  <si>
    <t>Hutchinson</t>
  </si>
  <si>
    <t>Hays</t>
  </si>
  <si>
    <t>Colby</t>
  </si>
  <si>
    <t>Dodge City</t>
  </si>
  <si>
    <t>Liberal</t>
  </si>
  <si>
    <t>Louisville</t>
  </si>
  <si>
    <t>Lexington</t>
  </si>
  <si>
    <t>Frankfort</t>
  </si>
  <si>
    <t>Corbin</t>
  </si>
  <si>
    <t>Covingotn</t>
  </si>
  <si>
    <t>Ashland</t>
  </si>
  <si>
    <t>Campton</t>
  </si>
  <si>
    <t>Pikeville</t>
  </si>
  <si>
    <t>Hazard</t>
  </si>
  <si>
    <t>Paducah</t>
  </si>
  <si>
    <t>Bowling Green</t>
  </si>
  <si>
    <t>Owensboro</t>
  </si>
  <si>
    <t>Henderson</t>
  </si>
  <si>
    <t>Somerset</t>
  </si>
  <si>
    <t>Elizabethtown</t>
  </si>
  <si>
    <t>New Orleans</t>
  </si>
  <si>
    <t>Thibodaux</t>
  </si>
  <si>
    <t>Hammond</t>
  </si>
  <si>
    <t>Lake Charles</t>
  </si>
  <si>
    <t>Baton Rouge</t>
  </si>
  <si>
    <t>Shreveport</t>
  </si>
  <si>
    <t>Monroe</t>
  </si>
  <si>
    <t>Alexandria</t>
  </si>
  <si>
    <t>Kittery</t>
  </si>
  <si>
    <t>Portland</t>
  </si>
  <si>
    <t>Bangor</t>
  </si>
  <si>
    <t>Bath</t>
  </si>
  <si>
    <t>Machias</t>
  </si>
  <si>
    <t>Houlton</t>
  </si>
  <si>
    <t>Rockland</t>
  </si>
  <si>
    <t>Waterville</t>
  </si>
  <si>
    <t>Waldorf</t>
  </si>
  <si>
    <t>College Park</t>
  </si>
  <si>
    <t>Silver Spring</t>
  </si>
  <si>
    <t>Baltimore</t>
  </si>
  <si>
    <t>Annapolis</t>
  </si>
  <si>
    <t>Cumberland</t>
  </si>
  <si>
    <t>Easton</t>
  </si>
  <si>
    <t>Hagerstown</t>
  </si>
  <si>
    <t>Salisbury</t>
  </si>
  <si>
    <t>Elkton</t>
  </si>
  <si>
    <t>Pittsfield</t>
  </si>
  <si>
    <t>Greenfield</t>
  </si>
  <si>
    <t>Fitchburg</t>
  </si>
  <si>
    <t>Worcester</t>
  </si>
  <si>
    <t>Framingham</t>
  </si>
  <si>
    <t>Lowell</t>
  </si>
  <si>
    <t>Lawerence</t>
  </si>
  <si>
    <t>Boston</t>
  </si>
  <si>
    <t>Brockton</t>
  </si>
  <si>
    <t>Buzzards Bay</t>
  </si>
  <si>
    <t>Hyannis</t>
  </si>
  <si>
    <t>New Bedford</t>
  </si>
  <si>
    <t>Royal Oak</t>
  </si>
  <si>
    <t>Ann Arbor</t>
  </si>
  <si>
    <t>Detroit / Dearborn</t>
  </si>
  <si>
    <t>Flint</t>
  </si>
  <si>
    <t>Saginaw</t>
  </si>
  <si>
    <t>Bay City</t>
  </si>
  <si>
    <t>Lansing</t>
  </si>
  <si>
    <t>Battle Creek</t>
  </si>
  <si>
    <t>Kalamazoo</t>
  </si>
  <si>
    <t>Jackson</t>
  </si>
  <si>
    <t>Grand Rapids</t>
  </si>
  <si>
    <t>Muskegan</t>
  </si>
  <si>
    <t>Traverse City</t>
  </si>
  <si>
    <t>Gaylord</t>
  </si>
  <si>
    <t>Iron Mountain</t>
  </si>
  <si>
    <t>Saint Paul</t>
  </si>
  <si>
    <t>Minneapolis</t>
  </si>
  <si>
    <t>Duluth</t>
  </si>
  <si>
    <t>Rochester</t>
  </si>
  <si>
    <t>Mankato</t>
  </si>
  <si>
    <t>Windom</t>
  </si>
  <si>
    <t>Wilmar</t>
  </si>
  <si>
    <t>St. Cloud</t>
  </si>
  <si>
    <t>Brainerd</t>
  </si>
  <si>
    <t>Detroit Lakes</t>
  </si>
  <si>
    <t>Bemidji</t>
  </si>
  <si>
    <t>Thief River Falls</t>
  </si>
  <si>
    <t>Clarksdale</t>
  </si>
  <si>
    <t>Greenville</t>
  </si>
  <si>
    <t>Tupelo</t>
  </si>
  <si>
    <t>Greenwood</t>
  </si>
  <si>
    <t>Meridian</t>
  </si>
  <si>
    <t>Laurel</t>
  </si>
  <si>
    <t>Biloxi</t>
  </si>
  <si>
    <t>Mccomb</t>
  </si>
  <si>
    <t>St. Louis</t>
  </si>
  <si>
    <t>Hannibal</t>
  </si>
  <si>
    <t>Kirksville</t>
  </si>
  <si>
    <t>Flat River</t>
  </si>
  <si>
    <t>Cape Girardeau</t>
  </si>
  <si>
    <t>Sikeston</t>
  </si>
  <si>
    <t>Poplar Bluff</t>
  </si>
  <si>
    <t>St. Joseph</t>
  </si>
  <si>
    <t>Chillicothe</t>
  </si>
  <si>
    <t>Harrisonville</t>
  </si>
  <si>
    <t>Joplin</t>
  </si>
  <si>
    <t>Jefferson City</t>
  </si>
  <si>
    <t>Columbia</t>
  </si>
  <si>
    <t>Sedalia</t>
  </si>
  <si>
    <t>Rolla</t>
  </si>
  <si>
    <t xml:space="preserve">Billings </t>
  </si>
  <si>
    <t>Wolf Point</t>
  </si>
  <si>
    <t>Miles City</t>
  </si>
  <si>
    <t>Great Falls</t>
  </si>
  <si>
    <t>Havre</t>
  </si>
  <si>
    <t>Helena</t>
  </si>
  <si>
    <t>Butte</t>
  </si>
  <si>
    <t>Missoula</t>
  </si>
  <si>
    <t>Kalispell</t>
  </si>
  <si>
    <t>Omaha</t>
  </si>
  <si>
    <t>Lincoln</t>
  </si>
  <si>
    <t>Norfolk</t>
  </si>
  <si>
    <t>Grand Island</t>
  </si>
  <si>
    <t>Hastings</t>
  </si>
  <si>
    <t>Mccook</t>
  </si>
  <si>
    <t>North Plate</t>
  </si>
  <si>
    <t>Valentine</t>
  </si>
  <si>
    <t>Alliance</t>
  </si>
  <si>
    <t xml:space="preserve">Las Vegas </t>
  </si>
  <si>
    <t>Ely</t>
  </si>
  <si>
    <t>Reno</t>
  </si>
  <si>
    <t>Carson City</t>
  </si>
  <si>
    <t>Elko</t>
  </si>
  <si>
    <t>Nashua</t>
  </si>
  <si>
    <t>Manchester</t>
  </si>
  <si>
    <t>Concord</t>
  </si>
  <si>
    <t>Keene</t>
  </si>
  <si>
    <t>Littleton</t>
  </si>
  <si>
    <t>Chaleston</t>
  </si>
  <si>
    <t>Claremont</t>
  </si>
  <si>
    <t>Portsmouth</t>
  </si>
  <si>
    <t>Elizabeth</t>
  </si>
  <si>
    <t>Jersey City</t>
  </si>
  <si>
    <t>Paterson</t>
  </si>
  <si>
    <t>Hackensack</t>
  </si>
  <si>
    <t>Long Branch</t>
  </si>
  <si>
    <t>Summit</t>
  </si>
  <si>
    <t>Vineland</t>
  </si>
  <si>
    <t>Atlantic City</t>
  </si>
  <si>
    <t>Trenton</t>
  </si>
  <si>
    <t>Point Pleasant</t>
  </si>
  <si>
    <t>New Brunswick</t>
  </si>
  <si>
    <t>Albuquerque</t>
  </si>
  <si>
    <t>Gallup</t>
  </si>
  <si>
    <t>Farmington</t>
  </si>
  <si>
    <t>Santa Fe</t>
  </si>
  <si>
    <t>Las Vegas</t>
  </si>
  <si>
    <t>Socorro</t>
  </si>
  <si>
    <t>Truth/Consequences</t>
  </si>
  <si>
    <t>Las Cruces</t>
  </si>
  <si>
    <t>Clovis</t>
  </si>
  <si>
    <t>Roswell</t>
  </si>
  <si>
    <t>Carrizozo</t>
  </si>
  <si>
    <t>Tucumcari</t>
  </si>
  <si>
    <t>New York</t>
  </si>
  <si>
    <t>Staten Island</t>
  </si>
  <si>
    <t>Bronx</t>
  </si>
  <si>
    <t>Mount Vernon</t>
  </si>
  <si>
    <t>White Plains</t>
  </si>
  <si>
    <t>Yonkers</t>
  </si>
  <si>
    <t>New Rochelle</t>
  </si>
  <si>
    <t>Suffern</t>
  </si>
  <si>
    <t>Queens</t>
  </si>
  <si>
    <t>Long Island City</t>
  </si>
  <si>
    <t>Brooklyn</t>
  </si>
  <si>
    <t>Flushing</t>
  </si>
  <si>
    <t>Jamaica</t>
  </si>
  <si>
    <t>Hicksville</t>
  </si>
  <si>
    <t>Far Rockaway</t>
  </si>
  <si>
    <t>Riverhead</t>
  </si>
  <si>
    <t>Schenectady</t>
  </si>
  <si>
    <t>Kingston</t>
  </si>
  <si>
    <t>Poughkeepsie</t>
  </si>
  <si>
    <t>Monticello</t>
  </si>
  <si>
    <t>Glens Falls</t>
  </si>
  <si>
    <t>Plattsburgh</t>
  </si>
  <si>
    <t>Syracuse</t>
  </si>
  <si>
    <t>Utica</t>
  </si>
  <si>
    <t>Watertown</t>
  </si>
  <si>
    <t>Binghamton</t>
  </si>
  <si>
    <t>Buffalo</t>
  </si>
  <si>
    <t>Niagara Falls</t>
  </si>
  <si>
    <t>Jamestown</t>
  </si>
  <si>
    <t>Elmira</t>
  </si>
  <si>
    <t>Greensboro</t>
  </si>
  <si>
    <t>Winston-Salem</t>
  </si>
  <si>
    <t>Raleigh</t>
  </si>
  <si>
    <t>Durham</t>
  </si>
  <si>
    <t>Rocky Mount</t>
  </si>
  <si>
    <t>Elizabeth City</t>
  </si>
  <si>
    <t>Gastonia</t>
  </si>
  <si>
    <t>Charlotte</t>
  </si>
  <si>
    <t>Kinston</t>
  </si>
  <si>
    <t>Hickory</t>
  </si>
  <si>
    <t>Asheville</t>
  </si>
  <si>
    <t>Murphy</t>
  </si>
  <si>
    <t>Fargo</t>
  </si>
  <si>
    <t>Grand Forks</t>
  </si>
  <si>
    <t>Devils Lake</t>
  </si>
  <si>
    <t>Bismarck</t>
  </si>
  <si>
    <t>Dickinson</t>
  </si>
  <si>
    <t>Minot</t>
  </si>
  <si>
    <t>Williston</t>
  </si>
  <si>
    <t>Marion</t>
  </si>
  <si>
    <t>Toledo</t>
  </si>
  <si>
    <t>Zanesville</t>
  </si>
  <si>
    <t>Steubenville</t>
  </si>
  <si>
    <t>Lorain</t>
  </si>
  <si>
    <t>Cleveland</t>
  </si>
  <si>
    <t>Akron</t>
  </si>
  <si>
    <t>Youngstown</t>
  </si>
  <si>
    <t>Canton</t>
  </si>
  <si>
    <t>Mansfield</t>
  </si>
  <si>
    <t>Hamilton</t>
  </si>
  <si>
    <t>Cincinnati</t>
  </si>
  <si>
    <t>Dayton</t>
  </si>
  <si>
    <t>Lima</t>
  </si>
  <si>
    <t>Oklahoma City</t>
  </si>
  <si>
    <t>Ardmore</t>
  </si>
  <si>
    <t>Lawton</t>
  </si>
  <si>
    <t>Clinton</t>
  </si>
  <si>
    <t>Enid</t>
  </si>
  <si>
    <t>Woodward</t>
  </si>
  <si>
    <t>Guymon</t>
  </si>
  <si>
    <t>Tulsa</t>
  </si>
  <si>
    <t>Muskogee</t>
  </si>
  <si>
    <t>Mcalester</t>
  </si>
  <si>
    <t>Ponca City</t>
  </si>
  <si>
    <t>Durant</t>
  </si>
  <si>
    <t>Shawnee</t>
  </si>
  <si>
    <t>Poteau</t>
  </si>
  <si>
    <t>Salem</t>
  </si>
  <si>
    <t>Eugene</t>
  </si>
  <si>
    <t>Medford</t>
  </si>
  <si>
    <t>Kiamath Falls</t>
  </si>
  <si>
    <t>Bend</t>
  </si>
  <si>
    <t>Pendleton</t>
  </si>
  <si>
    <t>Vale</t>
  </si>
  <si>
    <t>Pittsburgh</t>
  </si>
  <si>
    <t>Uniontown</t>
  </si>
  <si>
    <t>Bedford</t>
  </si>
  <si>
    <t>Greensburg</t>
  </si>
  <si>
    <t>Indiana</t>
  </si>
  <si>
    <t>Dubois</t>
  </si>
  <si>
    <t>Johnstown</t>
  </si>
  <si>
    <t>New Castle</t>
  </si>
  <si>
    <t>Kittanning</t>
  </si>
  <si>
    <t>Oil City</t>
  </si>
  <si>
    <t>Erie</t>
  </si>
  <si>
    <t>Altoona</t>
  </si>
  <si>
    <t>Bradford</t>
  </si>
  <si>
    <t>State College</t>
  </si>
  <si>
    <t>Wellsboro</t>
  </si>
  <si>
    <t>Harrisburg</t>
  </si>
  <si>
    <t>Chamberburg</t>
  </si>
  <si>
    <t>York</t>
  </si>
  <si>
    <t>Lancaster</t>
  </si>
  <si>
    <t>Williamsport</t>
  </si>
  <si>
    <t>Sunbury</t>
  </si>
  <si>
    <t>Pottsville</t>
  </si>
  <si>
    <t>Lehigh Valley</t>
  </si>
  <si>
    <t>Allentown</t>
  </si>
  <si>
    <t>Hazelton</t>
  </si>
  <si>
    <t>Stroudsburg</t>
  </si>
  <si>
    <t>Scranton</t>
  </si>
  <si>
    <t>Wikes-Barres</t>
  </si>
  <si>
    <t>Doylestown</t>
  </si>
  <si>
    <t>Philadelphia</t>
  </si>
  <si>
    <t>Westchester</t>
  </si>
  <si>
    <t>Norristown</t>
  </si>
  <si>
    <t>Reading</t>
  </si>
  <si>
    <t>San Juan</t>
  </si>
  <si>
    <t>PR</t>
  </si>
  <si>
    <t>Newport</t>
  </si>
  <si>
    <t>Providence</t>
  </si>
  <si>
    <t>Spartanburg</t>
  </si>
  <si>
    <t>Charleston</t>
  </si>
  <si>
    <t>Florence</t>
  </si>
  <si>
    <t>Rock Hill</t>
  </si>
  <si>
    <t>Aiken</t>
  </si>
  <si>
    <t>Beaufort</t>
  </si>
  <si>
    <t>Sioux Falls</t>
  </si>
  <si>
    <t>Mitchell</t>
  </si>
  <si>
    <t>Aberdeen</t>
  </si>
  <si>
    <t>Pierre</t>
  </si>
  <si>
    <t>Mobridge</t>
  </si>
  <si>
    <t>Rapid City</t>
  </si>
  <si>
    <t>Nashville</t>
  </si>
  <si>
    <t>Chattanooga</t>
  </si>
  <si>
    <t>Memphis</t>
  </si>
  <si>
    <t>Johnson City</t>
  </si>
  <si>
    <t>Knoxville</t>
  </si>
  <si>
    <t>Mckenzie</t>
  </si>
  <si>
    <t>Cookeville</t>
  </si>
  <si>
    <t>McKinney</t>
  </si>
  <si>
    <t>Waxahackie</t>
  </si>
  <si>
    <t>Dallas</t>
  </si>
  <si>
    <t>Longview</t>
  </si>
  <si>
    <t>Tyler</t>
  </si>
  <si>
    <t>Palestine</t>
  </si>
  <si>
    <t>Lufkin</t>
  </si>
  <si>
    <t>Fort Worth</t>
  </si>
  <si>
    <t>Denton</t>
  </si>
  <si>
    <t>Wichita Falls</t>
  </si>
  <si>
    <t>Eastland</t>
  </si>
  <si>
    <t>Temple</t>
  </si>
  <si>
    <t>Waco</t>
  </si>
  <si>
    <t>Brownwood</t>
  </si>
  <si>
    <t>San Angelo</t>
  </si>
  <si>
    <t>Houston</t>
  </si>
  <si>
    <t>Huntsville</t>
  </si>
  <si>
    <t>Wharton</t>
  </si>
  <si>
    <t>Galveston</t>
  </si>
  <si>
    <t>Beaumont</t>
  </si>
  <si>
    <t>Bryan</t>
  </si>
  <si>
    <t>Victoria</t>
  </si>
  <si>
    <t>Laredo</t>
  </si>
  <si>
    <t>San Antonio</t>
  </si>
  <si>
    <t>Corpus Christi</t>
  </si>
  <si>
    <t>McAllen</t>
  </si>
  <si>
    <t>Austin</t>
  </si>
  <si>
    <t xml:space="preserve">Del Rio </t>
  </si>
  <si>
    <t>Giddings</t>
  </si>
  <si>
    <t>Amarillo</t>
  </si>
  <si>
    <t>Childress</t>
  </si>
  <si>
    <t>Lubbock</t>
  </si>
  <si>
    <t>Abilene</t>
  </si>
  <si>
    <t>Midland</t>
  </si>
  <si>
    <t>El Paso</t>
  </si>
  <si>
    <t>Salt Lake City</t>
  </si>
  <si>
    <t>Ogden</t>
  </si>
  <si>
    <t>Logan</t>
  </si>
  <si>
    <t>Price</t>
  </si>
  <si>
    <t>Provo</t>
  </si>
  <si>
    <t>White River Junction</t>
  </si>
  <si>
    <t>Bellows Falls</t>
  </si>
  <si>
    <t>Bennington</t>
  </si>
  <si>
    <t>Brattleboro</t>
  </si>
  <si>
    <t>Montpelier</t>
  </si>
  <si>
    <t>Rutland</t>
  </si>
  <si>
    <t>St. Johnsbury</t>
  </si>
  <si>
    <t>Guildhall</t>
  </si>
  <si>
    <t>Fairfax</t>
  </si>
  <si>
    <t>Arlington</t>
  </si>
  <si>
    <t>Fredericksburg</t>
  </si>
  <si>
    <t>Winchester</t>
  </si>
  <si>
    <t>Culpeper</t>
  </si>
  <si>
    <t>Harrisonburg</t>
  </si>
  <si>
    <t>Charlottesville</t>
  </si>
  <si>
    <t>Newport News</t>
  </si>
  <si>
    <t>Peterburg</t>
  </si>
  <si>
    <t>Farmville</t>
  </si>
  <si>
    <t>Roanoke</t>
  </si>
  <si>
    <t>Bristol</t>
  </si>
  <si>
    <t>Pulaski</t>
  </si>
  <si>
    <t>Staunton</t>
  </si>
  <si>
    <t>Lynchburg</t>
  </si>
  <si>
    <t>Grundy</t>
  </si>
  <si>
    <t>Seattle</t>
  </si>
  <si>
    <t>Everett</t>
  </si>
  <si>
    <t>Tacoma</t>
  </si>
  <si>
    <t>Olympia</t>
  </si>
  <si>
    <t>Vancouver</t>
  </si>
  <si>
    <t>Wenatchee</t>
  </si>
  <si>
    <t>Yakima</t>
  </si>
  <si>
    <t>Spokane</t>
  </si>
  <si>
    <t>Richland</t>
  </si>
  <si>
    <t>Clarkston</t>
  </si>
  <si>
    <t>Bluefield</t>
  </si>
  <si>
    <t>Lewisburg</t>
  </si>
  <si>
    <t>Martinsburg</t>
  </si>
  <si>
    <t>Huntington</t>
  </si>
  <si>
    <t>Beckley</t>
  </si>
  <si>
    <t>Wheeling</t>
  </si>
  <si>
    <t>Parkersburg</t>
  </si>
  <si>
    <t>Buckhannon</t>
  </si>
  <si>
    <t>Clarksburg</t>
  </si>
  <si>
    <t>Morgantown</t>
  </si>
  <si>
    <t>Gassaway</t>
  </si>
  <si>
    <t>Romney</t>
  </si>
  <si>
    <t>Petersburg</t>
  </si>
  <si>
    <t>Milwaukee</t>
  </si>
  <si>
    <t>Kenosha</t>
  </si>
  <si>
    <t>Racine</t>
  </si>
  <si>
    <t>Beloit</t>
  </si>
  <si>
    <t>Madison</t>
  </si>
  <si>
    <t>Portage</t>
  </si>
  <si>
    <t>New Richmond</t>
  </si>
  <si>
    <t>Green Bay</t>
  </si>
  <si>
    <t>Wausau</t>
  </si>
  <si>
    <t>Rhinelander</t>
  </si>
  <si>
    <t>La Crosse</t>
  </si>
  <si>
    <t>Eau Claire</t>
  </si>
  <si>
    <t>Superior</t>
  </si>
  <si>
    <t>Oshkosh</t>
  </si>
  <si>
    <t>Cheyenne</t>
  </si>
  <si>
    <t>Yellowstone National Park</t>
  </si>
  <si>
    <t>Wheatland</t>
  </si>
  <si>
    <t>Rawlins</t>
  </si>
  <si>
    <t>Worland</t>
  </si>
  <si>
    <t>Riverton</t>
  </si>
  <si>
    <t>Casper</t>
  </si>
  <si>
    <t>Newcastle</t>
  </si>
  <si>
    <t>Sheridan</t>
  </si>
  <si>
    <t>Rock Springs</t>
  </si>
  <si>
    <t xml:space="preserve">NOTE: Previous content on this tab is no longer applicable. </t>
  </si>
  <si>
    <t>Previous content on this tab is no longer applicable.</t>
  </si>
  <si>
    <t>Sponsor:</t>
  </si>
  <si>
    <t>Project Number</t>
  </si>
  <si>
    <t>Analysis of Reasonable Cost</t>
  </si>
  <si>
    <t>Construction / Rehabilitation Cost Reasonableness Analysis</t>
  </si>
  <si>
    <t>Total Adjusted Development Cost based on Benchmark</t>
  </si>
  <si>
    <t>Variance Between Sponsor's Budget and Benchmark</t>
  </si>
  <si>
    <r>
      <t>The purpose of this workbook is to determine the hard cost feasibility of a project's budget when compared to a typical project of that type at the project location.  This workbook uses cost data derived from</t>
    </r>
    <r>
      <rPr>
        <i/>
        <sz val="11"/>
        <color theme="1"/>
        <rFont val="Calibri"/>
        <family val="2"/>
        <scheme val="minor"/>
      </rPr>
      <t xml:space="preserve"> RS Means</t>
    </r>
    <r>
      <rPr>
        <sz val="11"/>
        <color theme="1"/>
        <rFont val="Calibri"/>
        <family val="2"/>
        <scheme val="minor"/>
      </rPr>
      <t xml:space="preserve"> in its analysis. </t>
    </r>
  </si>
  <si>
    <t>Project Location</t>
  </si>
  <si>
    <t>See Instructions for Feasibility Workbook cell references.</t>
  </si>
  <si>
    <t>Project Number:</t>
  </si>
  <si>
    <t>For fields with a dropdown selection, select one option - do not type the selection.</t>
  </si>
  <si>
    <r>
      <t xml:space="preserve">Some required project information is located in </t>
    </r>
    <r>
      <rPr>
        <i/>
        <sz val="11"/>
        <color theme="1"/>
        <rFont val="Calibri"/>
        <family val="2"/>
        <scheme val="minor"/>
      </rPr>
      <t>Rental or Homeownership Feasibility Workbooks</t>
    </r>
    <r>
      <rPr>
        <sz val="11"/>
        <color theme="1"/>
        <rFont val="Calibri"/>
        <family val="2"/>
        <scheme val="minor"/>
      </rPr>
      <t xml:space="preserve"> and should correspond to those inputs. </t>
    </r>
    <r>
      <rPr>
        <b/>
        <sz val="11"/>
        <color theme="1"/>
        <rFont val="Calibri"/>
        <family val="2"/>
        <scheme val="minor"/>
      </rPr>
      <t>See below for specific locations.</t>
    </r>
  </si>
  <si>
    <t>Instructions for the applicant to use the model.
Enter Project Name, Sponsor, Project Number (or Application Number), and Subsidy Requested.</t>
  </si>
  <si>
    <t>Model to calculate hard cost feasibility for the development, using industry and internal data from other tabs to calculate. Light blue fields are inputted by applicant.</t>
  </si>
  <si>
    <r>
      <t xml:space="preserve">Enter </t>
    </r>
    <r>
      <rPr>
        <u/>
        <sz val="11"/>
        <color theme="1"/>
        <rFont val="Calibri"/>
        <family val="2"/>
        <scheme val="minor"/>
      </rPr>
      <t>City</t>
    </r>
    <r>
      <rPr>
        <sz val="11"/>
        <color theme="1"/>
        <rFont val="Calibri"/>
        <family val="2"/>
        <scheme val="minor"/>
      </rPr>
      <t xml:space="preserve">, </t>
    </r>
    <r>
      <rPr>
        <u/>
        <sz val="11"/>
        <color theme="1"/>
        <rFont val="Calibri"/>
        <family val="2"/>
        <scheme val="minor"/>
      </rPr>
      <t>State</t>
    </r>
    <r>
      <rPr>
        <sz val="11"/>
        <color theme="1"/>
        <rFont val="Calibri"/>
        <family val="2"/>
        <scheme val="minor"/>
      </rPr>
      <t xml:space="preserve">, and </t>
    </r>
    <r>
      <rPr>
        <u/>
        <sz val="11"/>
        <color theme="1"/>
        <rFont val="Calibri"/>
        <family val="2"/>
        <scheme val="minor"/>
      </rPr>
      <t>Zip Code</t>
    </r>
    <r>
      <rPr>
        <sz val="11"/>
        <color theme="1"/>
        <rFont val="Calibri"/>
        <family val="2"/>
        <scheme val="minor"/>
      </rPr>
      <t xml:space="preserve"> of project location.
            - For scattered site locations use central or primary site.  
Select </t>
    </r>
    <r>
      <rPr>
        <u/>
        <sz val="11"/>
        <color theme="1"/>
        <rFont val="Calibri"/>
        <family val="2"/>
        <scheme val="minor"/>
      </rPr>
      <t>Project Type</t>
    </r>
    <r>
      <rPr>
        <sz val="11"/>
        <color theme="1"/>
        <rFont val="Calibri"/>
        <family val="2"/>
        <scheme val="minor"/>
      </rPr>
      <t xml:space="preserve"> from dropdown list.  
Select </t>
    </r>
    <r>
      <rPr>
        <u/>
        <sz val="11"/>
        <color theme="1"/>
        <rFont val="Calibri"/>
        <family val="2"/>
        <scheme val="minor"/>
      </rPr>
      <t>Building Type</t>
    </r>
    <r>
      <rPr>
        <sz val="11"/>
        <color theme="1"/>
        <rFont val="Calibri"/>
        <family val="2"/>
        <scheme val="minor"/>
      </rPr>
      <t xml:space="preserve"> from dropdown list.                                                                                                                                                               Select </t>
    </r>
    <r>
      <rPr>
        <u/>
        <sz val="11"/>
        <color theme="1"/>
        <rFont val="Calibri"/>
        <family val="2"/>
        <scheme val="minor"/>
      </rPr>
      <t>Scope of Work</t>
    </r>
    <r>
      <rPr>
        <sz val="11"/>
        <color theme="1"/>
        <rFont val="Calibri"/>
        <family val="2"/>
        <scheme val="minor"/>
      </rPr>
      <t xml:space="preserve"> from dropdown list.
             - See Scope tab in this Workbook for descriptions.    </t>
    </r>
  </si>
  <si>
    <r>
      <t xml:space="preserve">Enter </t>
    </r>
    <r>
      <rPr>
        <u/>
        <sz val="11"/>
        <color theme="1"/>
        <rFont val="Calibri"/>
        <family val="2"/>
        <scheme val="minor"/>
      </rPr>
      <t>Total Housing Square Feet</t>
    </r>
    <r>
      <rPr>
        <sz val="11"/>
        <color theme="1"/>
        <rFont val="Calibri"/>
        <family val="2"/>
        <scheme val="minor"/>
      </rPr>
      <t xml:space="preserve"> from Cell C13 (Total Square Footage) in Cost Breakout tab of the</t>
    </r>
    <r>
      <rPr>
        <i/>
        <sz val="11"/>
        <color theme="1"/>
        <rFont val="Calibri"/>
        <family val="2"/>
        <scheme val="minor"/>
      </rPr>
      <t xml:space="preserve"> Homeownership Feasibility Workbook</t>
    </r>
    <r>
      <rPr>
        <sz val="11"/>
        <color theme="1"/>
        <rFont val="Calibri"/>
        <family val="2"/>
        <scheme val="minor"/>
      </rPr>
      <t xml:space="preserve">.
Enter </t>
    </r>
    <r>
      <rPr>
        <u/>
        <sz val="11"/>
        <color theme="1"/>
        <rFont val="Calibri"/>
        <family val="2"/>
        <scheme val="minor"/>
      </rPr>
      <t>Total Adjusted Development Cost</t>
    </r>
    <r>
      <rPr>
        <sz val="11"/>
        <color theme="1"/>
        <rFont val="Calibri"/>
        <family val="2"/>
        <scheme val="minor"/>
      </rPr>
      <t xml:space="preserve"> from Cell F11 (Construction or Rehabilitation Cost) in Feasibility Guidelines tab of </t>
    </r>
    <r>
      <rPr>
        <i/>
        <sz val="11"/>
        <color theme="1"/>
        <rFont val="Calibri"/>
        <family val="2"/>
        <scheme val="minor"/>
      </rPr>
      <t>Homeownership Feasibility Workbook</t>
    </r>
    <r>
      <rPr>
        <sz val="11"/>
        <color theme="1"/>
        <rFont val="Calibri"/>
        <family val="2"/>
        <scheme val="minor"/>
      </rPr>
      <t>.</t>
    </r>
  </si>
  <si>
    <r>
      <rPr>
        <sz val="11"/>
        <color theme="1"/>
        <rFont val="Calibri"/>
        <family val="2"/>
        <scheme val="minor"/>
      </rPr>
      <t xml:space="preserve">Enter </t>
    </r>
    <r>
      <rPr>
        <u/>
        <sz val="11"/>
        <color theme="1"/>
        <rFont val="Calibri"/>
        <family val="2"/>
        <scheme val="minor"/>
      </rPr>
      <t>Total Housing Square Feet</t>
    </r>
    <r>
      <rPr>
        <sz val="11"/>
        <color theme="1"/>
        <rFont val="Calibri"/>
        <family val="2"/>
        <scheme val="minor"/>
      </rPr>
      <t xml:space="preserve">, from Cell C14 (Total Square Footage) in Cost Breakout tab of </t>
    </r>
    <r>
      <rPr>
        <i/>
        <sz val="11"/>
        <color theme="1"/>
        <rFont val="Calibri"/>
        <family val="2"/>
        <scheme val="minor"/>
      </rPr>
      <t>Rental Feasibility Workbook</t>
    </r>
    <r>
      <rPr>
        <sz val="11"/>
        <color theme="1"/>
        <rFont val="Calibri"/>
        <family val="2"/>
        <scheme val="minor"/>
      </rPr>
      <t>.</t>
    </r>
    <r>
      <rPr>
        <u/>
        <sz val="11"/>
        <color theme="1"/>
        <rFont val="Calibri"/>
        <family val="2"/>
        <scheme val="minor"/>
      </rPr>
      <t xml:space="preserve">
</t>
    </r>
    <r>
      <rPr>
        <sz val="11"/>
        <color theme="1"/>
        <rFont val="Calibri"/>
        <family val="2"/>
        <scheme val="minor"/>
      </rPr>
      <t xml:space="preserve">
Enter </t>
    </r>
    <r>
      <rPr>
        <u/>
        <sz val="11"/>
        <color theme="1"/>
        <rFont val="Calibri"/>
        <family val="2"/>
        <scheme val="minor"/>
      </rPr>
      <t>Total Adjusted Development Cost</t>
    </r>
    <r>
      <rPr>
        <sz val="11"/>
        <color theme="1"/>
        <rFont val="Calibri"/>
        <family val="2"/>
        <scheme val="minor"/>
      </rPr>
      <t xml:space="preserve"> from Cell G13 (Adjusted Development Cost) in Feasibility Guidelines tab of </t>
    </r>
    <r>
      <rPr>
        <i/>
        <sz val="11"/>
        <color theme="1"/>
        <rFont val="Calibri"/>
        <family val="2"/>
        <scheme val="minor"/>
      </rPr>
      <t>Rental Feasibility Workbook</t>
    </r>
    <r>
      <rPr>
        <sz val="11"/>
        <color theme="1"/>
        <rFont val="Calibri"/>
        <family val="2"/>
        <scheme val="minor"/>
      </rPr>
      <t>.</t>
    </r>
  </si>
  <si>
    <t>Project Plan</t>
  </si>
  <si>
    <t>Project Cost Profile</t>
  </si>
  <si>
    <t>Oversubsidization Benchmark Cost/Sq Ft</t>
  </si>
  <si>
    <t>Scope of Construction or Rehabilitation (Reference Only)</t>
  </si>
  <si>
    <t>Quality (Reference Only)</t>
  </si>
  <si>
    <t>Ryan Sullivan</t>
  </si>
  <si>
    <t>I:\FHLBUDA\Community Investment\I DRIVE FHLBUDA\UDAs\Production\25079_Hard Cost Model</t>
  </si>
  <si>
    <t>See AHP Hard Cost Instructions: I:\FHLBUDA\Community Investment\I DRIVE FHLBUDA\UDAs\Production\25079_Hard Cost Model\Documentation</t>
  </si>
  <si>
    <t xml:space="preserve"> I:\FHLBUDA\Community Investment\I DRIVE FHLBUDA\UDAs\Production\25079_Hard Cost Model</t>
  </si>
  <si>
    <t>New Cost Model/Analysis</t>
  </si>
  <si>
    <t xml:space="preserve">Replace existing Cost Calculator with simplified cost model.  New cost model estimates a project's hard cost based on location, building type, and scope.  </t>
  </si>
  <si>
    <t>Jeff Cheeseman; Todd Pawlowski</t>
  </si>
  <si>
    <t xml:space="preserve">I:\FHLBUDA\Community Investment\I DRIVE FHLBUDA\UDAs\Test\25079_Hard Cost Model\April 2023\Testing
</t>
  </si>
  <si>
    <t>Tony Montgomery
Mary Jo Vogl</t>
  </si>
  <si>
    <t>New Construction Data as of Q4 2023</t>
  </si>
  <si>
    <t>I:\FHLBUDA\Community Investment\I DRIVE FHLBUDA\UDAs\Test\25079_Hard Cost Model\January 2024</t>
  </si>
  <si>
    <t>009</t>
  </si>
  <si>
    <t xml:space="preserve">Updated the construction cost data for all zip codes for building types - apartments, condos, single-family homes, and townhomes. Inserted new row for Puerto Rico location on Base Cost tab. Updated formual in cell L5 on Cost Analysis tab to take the new row into account.  </t>
  </si>
  <si>
    <t>Formatting Error</t>
  </si>
  <si>
    <t xml:space="preserve">Corrected </t>
  </si>
  <si>
    <t>Jeff Cheeseman</t>
  </si>
  <si>
    <t xml:space="preserve">On Cost Analysis tab, cell D10 for zip code must be formatted as text in order for the dependent formula to work correctly. Zip codes beginning with "0" were not pulling the correct construction data.   </t>
  </si>
  <si>
    <t xml:space="preserve">Jeff Cheeseman, Holly Olson, Tom Senn </t>
  </si>
  <si>
    <t>construction.workbookVersion</t>
  </si>
  <si>
    <t>Update Version number</t>
  </si>
  <si>
    <t xml:space="preserve">Changed the Version number to reflect updated data </t>
  </si>
  <si>
    <t>NA</t>
  </si>
  <si>
    <t xml:space="preserve">Tony Montgomery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</si>
</sst>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164" formatCode="&quot;$&quot;#,##0.00"/>
    <numFmt numFmtId="165" formatCode="&quot;$&quot;#,##0"/>
    <numFmt numFmtId="166" formatCode="0.0000"/>
    <numFmt numFmtId="167" formatCode="000"/>
  </numFmts>
  <fonts count="22" x14ac:knownFonts="1">
    <font>
      <sz val="11"/>
      <color theme="1"/>
      <name val="Calibri"/>
      <family val="2"/>
      <scheme val="minor"/>
    </font>
    <font>
      <b/>
      <sz val="11"/>
      <color theme="1"/>
      <name val="Calibri"/>
      <family val="2"/>
      <scheme val="minor"/>
    </font>
    <font>
      <sz val="10"/>
      <name val="Arial"/>
      <family val="2"/>
    </font>
    <font>
      <b/>
      <sz val="10"/>
      <name val="Arial"/>
      <family val="2"/>
    </font>
    <font>
      <sz val="11"/>
      <color theme="1"/>
      <name val="Calibri"/>
      <family val="2"/>
      <scheme val="minor"/>
    </font>
    <font>
      <b/>
      <u/>
      <sz val="13"/>
      <color theme="1"/>
      <name val="Calibri"/>
      <family val="2"/>
      <scheme val="minor"/>
    </font>
    <font>
      <i/>
      <sz val="11"/>
      <color theme="1"/>
      <name val="Calibri"/>
      <family val="2"/>
      <scheme val="minor"/>
    </font>
    <font>
      <sz val="11"/>
      <name val="Calibri"/>
      <family val="2"/>
      <scheme val="minor"/>
    </font>
    <font>
      <b/>
      <sz val="11"/>
      <color theme="0"/>
      <name val="Calibri"/>
      <family val="2"/>
      <scheme val="minor"/>
    </font>
    <font>
      <b/>
      <sz val="14"/>
      <color theme="1"/>
      <name val="Calibri"/>
      <family val="2"/>
      <scheme val="minor"/>
    </font>
    <font>
      <b/>
      <sz val="12"/>
      <name val="Calibri"/>
      <family val="2"/>
      <scheme val="minor"/>
    </font>
    <font>
      <sz val="11"/>
      <color theme="1"/>
      <name val="Calibri"/>
      <family val="2"/>
    </font>
    <font>
      <u/>
      <sz val="11"/>
      <color theme="1"/>
      <name val="Calibri"/>
      <family val="2"/>
      <scheme val="minor"/>
    </font>
    <font>
      <b/>
      <sz val="8"/>
      <color theme="4"/>
      <name val="Arial"/>
      <family val="2"/>
    </font>
    <font>
      <sz val="8"/>
      <color theme="1"/>
      <name val="Calibri"/>
      <family val="2"/>
      <scheme val="minor"/>
    </font>
    <font>
      <b/>
      <sz val="8"/>
      <name val="Arial"/>
      <family val="2"/>
    </font>
    <font>
      <sz val="8"/>
      <name val="Arial"/>
      <family val="2"/>
    </font>
    <font>
      <i/>
      <sz val="8"/>
      <name val="Arial"/>
      <family val="2"/>
    </font>
    <font>
      <sz val="20"/>
      <color rgb="FFFF0000"/>
      <name val="Arial"/>
      <family val="2"/>
    </font>
    <font>
      <sz val="8"/>
      <color theme="1"/>
      <name val="Arial"/>
      <family val="2"/>
    </font>
    <font>
      <b/>
      <sz val="12"/>
      <color theme="1"/>
      <name val="Calibri"/>
      <family val="2"/>
      <scheme val="minor"/>
    </font>
    <font>
      <b/>
      <u/>
      <sz val="14"/>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8F8F8"/>
        <bgColor indexed="64"/>
      </patternFill>
    </fill>
    <fill>
      <patternFill patternType="solid">
        <fgColor theme="9" tint="0.79998168889431442"/>
        <bgColor indexed="64"/>
      </patternFill>
    </fill>
    <fill>
      <patternFill patternType="solid">
        <fgColor rgb="FF00693C"/>
        <bgColor indexed="64"/>
      </patternFill>
    </fill>
    <fill>
      <patternFill patternType="solid">
        <fgColor theme="4" tint="0.79998168889431442"/>
        <bgColor indexed="64"/>
      </patternFill>
    </fill>
    <fill>
      <patternFill patternType="solid">
        <fgColor rgb="FFCFC1B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s>
  <cellStyleXfs count="6">
    <xf numFmtId="0" fontId="0" fillId="0" borderId="0"/>
    <xf numFmtId="0" fontId="2" fillId="0" borderId="0"/>
    <xf numFmtId="9" fontId="4" fillId="0" borderId="0" applyFont="0" applyFill="0" applyBorder="0" applyAlignment="0" applyProtection="0"/>
    <xf numFmtId="44" fontId="4" fillId="0" borderId="0" applyFont="0" applyFill="0" applyBorder="0" applyAlignment="0" applyProtection="0"/>
    <xf numFmtId="0" fontId="2" fillId="0" borderId="0"/>
    <xf numFmtId="0" fontId="16" fillId="0" borderId="0" applyAlignment="0">
      <alignment vertical="top" wrapText="1"/>
      <protection locked="0"/>
    </xf>
  </cellStyleXfs>
  <cellXfs count="217">
    <xf numFmtId="0" fontId="0" fillId="0" borderId="0" xfId="0"/>
    <xf numFmtId="0" fontId="2" fillId="2" borderId="0" xfId="1" applyFill="1" applyAlignment="1">
      <alignment horizontal="center" vertical="center"/>
    </xf>
    <xf numFmtId="0" fontId="2" fillId="2" borderId="0" xfId="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xf>
    <xf numFmtId="0" fontId="3" fillId="3" borderId="1" xfId="1" applyFont="1" applyFill="1" applyBorder="1" applyAlignment="1">
      <alignment horizontal="center" vertical="center" wrapText="1"/>
    </xf>
    <xf numFmtId="164" fontId="3" fillId="3" borderId="1" xfId="1" applyNumberFormat="1" applyFont="1" applyFill="1" applyBorder="1" applyAlignment="1">
      <alignment horizontal="center" vertical="center" wrapText="1"/>
    </xf>
    <xf numFmtId="164" fontId="3" fillId="3" borderId="0" xfId="1" applyNumberFormat="1" applyFont="1" applyFill="1" applyAlignment="1">
      <alignment horizontal="center" vertical="center" wrapText="1"/>
    </xf>
    <xf numFmtId="49" fontId="2" fillId="4" borderId="1" xfId="1" applyNumberFormat="1" applyFill="1" applyBorder="1" applyAlignment="1">
      <alignment horizontal="center" vertical="center"/>
    </xf>
    <xf numFmtId="0" fontId="2" fillId="4" borderId="1" xfId="1" applyFill="1" applyBorder="1" applyAlignment="1">
      <alignment horizontal="center" vertical="center"/>
    </xf>
    <xf numFmtId="7" fontId="2" fillId="0" borderId="1" xfId="1" applyNumberFormat="1" applyBorder="1" applyAlignment="1">
      <alignment horizontal="center" vertical="center"/>
    </xf>
    <xf numFmtId="7" fontId="2" fillId="0" borderId="0" xfId="1" applyNumberFormat="1" applyAlignment="1">
      <alignment horizontal="center" vertical="center"/>
    </xf>
    <xf numFmtId="7" fontId="2" fillId="5" borderId="1" xfId="1" applyNumberFormat="1" applyFill="1" applyBorder="1" applyAlignment="1">
      <alignment horizontal="center" vertical="center"/>
    </xf>
    <xf numFmtId="0" fontId="2" fillId="5" borderId="0" xfId="1" applyFill="1" applyAlignment="1">
      <alignment vertical="center"/>
    </xf>
    <xf numFmtId="0" fontId="2" fillId="0" borderId="0" xfId="1" applyAlignment="1">
      <alignment vertical="center"/>
    </xf>
    <xf numFmtId="0" fontId="0" fillId="0" borderId="1" xfId="0" applyBorder="1" applyAlignment="1">
      <alignment vertical="top" wrapText="1"/>
    </xf>
    <xf numFmtId="2" fontId="0" fillId="0" borderId="1" xfId="0" applyNumberFormat="1"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vertical="top"/>
    </xf>
    <xf numFmtId="0" fontId="0" fillId="0" borderId="1" xfId="0" applyBorder="1" applyAlignment="1">
      <alignment horizontal="center" vertical="top"/>
    </xf>
    <xf numFmtId="0" fontId="1" fillId="0" borderId="1" xfId="0" applyFont="1" applyBorder="1" applyAlignment="1">
      <alignment horizontal="center"/>
    </xf>
    <xf numFmtId="0" fontId="7" fillId="0" borderId="1" xfId="0" applyFont="1" applyBorder="1" applyAlignment="1">
      <alignment horizontal="left" vertical="top" wrapText="1"/>
    </xf>
    <xf numFmtId="0" fontId="0" fillId="0" borderId="0" xfId="0" applyProtection="1"/>
    <xf numFmtId="0" fontId="0" fillId="6" borderId="0" xfId="0" applyFill="1" applyProtection="1"/>
    <xf numFmtId="0" fontId="0" fillId="0" borderId="0" xfId="0" applyAlignment="1" applyProtection="1">
      <alignment horizontal="left"/>
    </xf>
    <xf numFmtId="0" fontId="0" fillId="7" borderId="1" xfId="0" applyFill="1" applyBorder="1" applyAlignment="1" applyProtection="1">
      <alignment horizontal="left" vertical="center"/>
      <protection locked="0"/>
    </xf>
    <xf numFmtId="0" fontId="10" fillId="0" borderId="0" xfId="0" applyFont="1" applyProtection="1"/>
    <xf numFmtId="0" fontId="11" fillId="0" borderId="0" xfId="0" applyFont="1" applyAlignment="1" applyProtection="1">
      <alignment horizontal="right" vertical="top"/>
    </xf>
    <xf numFmtId="0" fontId="8" fillId="6" borderId="0" xfId="0" applyFont="1" applyFill="1" applyAlignment="1" applyProtection="1">
      <alignment horizontal="center"/>
    </xf>
    <xf numFmtId="0" fontId="8" fillId="6" borderId="0" xfId="0" applyFont="1" applyFill="1" applyProtection="1"/>
    <xf numFmtId="0" fontId="1" fillId="8" borderId="1" xfId="0" applyFont="1" applyFill="1" applyBorder="1" applyAlignment="1" applyProtection="1">
      <alignment horizontal="left" vertical="center"/>
    </xf>
    <xf numFmtId="0" fontId="1" fillId="8" borderId="5" xfId="0" applyFont="1" applyFill="1" applyBorder="1" applyAlignment="1" applyProtection="1">
      <alignment horizontal="left" vertical="center"/>
    </xf>
    <xf numFmtId="0" fontId="1" fillId="8" borderId="6" xfId="0" applyFont="1" applyFill="1" applyBorder="1" applyAlignment="1" applyProtection="1">
      <alignment horizontal="left" vertical="center"/>
    </xf>
    <xf numFmtId="0" fontId="11" fillId="0" borderId="1" xfId="0" applyFont="1" applyBorder="1" applyAlignment="1" applyProtection="1">
      <alignment horizontal="right" vertical="top"/>
    </xf>
    <xf numFmtId="0" fontId="1" fillId="0" borderId="1" xfId="0" applyFont="1" applyBorder="1" applyAlignment="1" applyProtection="1">
      <alignment vertical="top" wrapText="1"/>
    </xf>
    <xf numFmtId="0" fontId="1" fillId="8" borderId="7" xfId="0" applyFont="1" applyFill="1" applyBorder="1" applyAlignment="1" applyProtection="1">
      <alignment horizontal="left" vertical="center"/>
    </xf>
    <xf numFmtId="0" fontId="1" fillId="8" borderId="8" xfId="0" applyFont="1" applyFill="1" applyBorder="1" applyAlignment="1" applyProtection="1">
      <alignment horizontal="left" vertical="center"/>
    </xf>
    <xf numFmtId="0" fontId="13" fillId="0" borderId="0" xfId="4" applyFont="1" applyAlignment="1">
      <alignment vertical="center"/>
    </xf>
    <xf numFmtId="0" fontId="14" fillId="0" borderId="0" xfId="0" applyFont="1"/>
    <xf numFmtId="0" fontId="15" fillId="9" borderId="1" xfId="4" applyFont="1" applyFill="1" applyBorder="1"/>
    <xf numFmtId="0" fontId="16" fillId="0" borderId="0" xfId="4" applyFont="1" applyFill="1" applyAlignment="1">
      <alignment horizontal="left"/>
    </xf>
    <xf numFmtId="22" fontId="16" fillId="0" borderId="0" xfId="4" applyNumberFormat="1" applyFont="1" applyAlignment="1">
      <alignment horizontal="left"/>
    </xf>
    <xf numFmtId="0" fontId="16" fillId="0" borderId="0" xfId="4" applyFont="1" applyFill="1"/>
    <xf numFmtId="22" fontId="16" fillId="0" borderId="0" xfId="4" applyNumberFormat="1" applyFont="1" applyFill="1" applyAlignment="1">
      <alignment horizontal="left"/>
    </xf>
    <xf numFmtId="0" fontId="16" fillId="0" borderId="0" xfId="4" applyFont="1"/>
    <xf numFmtId="0" fontId="15" fillId="0" borderId="0" xfId="4" applyFont="1"/>
    <xf numFmtId="0" fontId="15" fillId="9" borderId="1" xfId="4" applyFont="1" applyFill="1" applyBorder="1" applyAlignment="1">
      <alignment vertical="top"/>
    </xf>
    <xf numFmtId="0" fontId="16" fillId="0" borderId="0" xfId="4" applyFont="1" applyBorder="1" applyAlignment="1">
      <alignment vertical="top"/>
    </xf>
    <xf numFmtId="0" fontId="16" fillId="0" borderId="0" xfId="4" applyFont="1" applyAlignment="1">
      <alignment vertical="top"/>
    </xf>
    <xf numFmtId="0" fontId="15" fillId="0" borderId="13" xfId="4" applyFont="1" applyBorder="1"/>
    <xf numFmtId="0" fontId="16" fillId="0" borderId="14" xfId="4" applyFont="1" applyBorder="1"/>
    <xf numFmtId="0" fontId="16" fillId="0" borderId="15" xfId="4" applyFont="1" applyBorder="1"/>
    <xf numFmtId="0" fontId="15" fillId="9" borderId="16" xfId="4" applyFont="1" applyFill="1" applyBorder="1" applyAlignment="1">
      <alignment vertical="top" wrapText="1"/>
    </xf>
    <xf numFmtId="0" fontId="16" fillId="0" borderId="13" xfId="4" applyFont="1" applyBorder="1"/>
    <xf numFmtId="0" fontId="16" fillId="0" borderId="0" xfId="4" applyFont="1" applyBorder="1"/>
    <xf numFmtId="0" fontId="16" fillId="0" borderId="17" xfId="4" applyFont="1" applyBorder="1"/>
    <xf numFmtId="0" fontId="17" fillId="0" borderId="0" xfId="0" applyFont="1" applyAlignment="1">
      <alignment horizontal="left" vertical="center" indent="1"/>
    </xf>
    <xf numFmtId="0" fontId="15" fillId="0" borderId="13" xfId="4" applyFont="1" applyFill="1" applyBorder="1" applyAlignment="1">
      <alignment vertical="top" wrapText="1"/>
    </xf>
    <xf numFmtId="0" fontId="17" fillId="0" borderId="0" xfId="0" applyFont="1" applyAlignment="1">
      <alignment horizontal="left" indent="1"/>
    </xf>
    <xf numFmtId="0" fontId="16" fillId="0" borderId="17" xfId="4" applyFont="1" applyBorder="1" applyAlignment="1">
      <alignment vertical="top" wrapText="1"/>
    </xf>
    <xf numFmtId="0" fontId="16" fillId="0" borderId="18" xfId="4" applyFont="1" applyBorder="1"/>
    <xf numFmtId="0" fontId="16" fillId="0" borderId="19" xfId="4" applyFont="1" applyBorder="1"/>
    <xf numFmtId="0" fontId="16" fillId="0" borderId="20" xfId="4" applyFont="1" applyBorder="1"/>
    <xf numFmtId="0" fontId="16" fillId="0" borderId="0" xfId="4" applyFont="1" applyAlignment="1">
      <alignment horizontal="center"/>
    </xf>
    <xf numFmtId="0" fontId="18" fillId="0" borderId="0" xfId="0" applyFont="1"/>
    <xf numFmtId="0" fontId="15" fillId="0" borderId="0" xfId="5" applyFont="1" applyBorder="1" applyAlignment="1" applyProtection="1">
      <alignment vertical="center"/>
    </xf>
    <xf numFmtId="22" fontId="16" fillId="0" borderId="0" xfId="5" applyNumberFormat="1" applyFont="1" applyBorder="1" applyAlignment="1" applyProtection="1">
      <alignment horizontal="left" vertical="center"/>
    </xf>
    <xf numFmtId="0" fontId="15" fillId="0" borderId="0" xfId="5" applyFont="1" applyBorder="1" applyAlignment="1" applyProtection="1"/>
    <xf numFmtId="0" fontId="16" fillId="0" borderId="0" xfId="5" applyNumberFormat="1" applyFont="1" applyBorder="1" applyAlignment="1" applyProtection="1">
      <alignment horizontal="left" vertical="center"/>
    </xf>
    <xf numFmtId="0" fontId="16" fillId="0" borderId="0" xfId="5" applyFont="1" applyBorder="1" applyAlignment="1" applyProtection="1">
      <alignment vertical="center"/>
    </xf>
    <xf numFmtId="0" fontId="16" fillId="0" borderId="0" xfId="5" applyFont="1" applyBorder="1" applyAlignment="1" applyProtection="1"/>
    <xf numFmtId="0" fontId="16" fillId="9" borderId="1" xfId="5" applyFont="1" applyFill="1" applyBorder="1" applyAlignment="1" applyProtection="1">
      <alignment horizontal="center"/>
    </xf>
    <xf numFmtId="0" fontId="16" fillId="0" borderId="1" xfId="5" applyFont="1" applyBorder="1" applyAlignment="1" applyProtection="1"/>
    <xf numFmtId="14" fontId="16" fillId="0" borderId="1" xfId="5" applyNumberFormat="1" applyFont="1" applyBorder="1" applyAlignment="1" applyProtection="1">
      <alignment horizontal="center"/>
    </xf>
    <xf numFmtId="0" fontId="16" fillId="0" borderId="1" xfId="5" applyFont="1" applyBorder="1" applyAlignment="1" applyProtection="1">
      <alignment horizontal="center" vertical="center"/>
    </xf>
    <xf numFmtId="0" fontId="16" fillId="0" borderId="1" xfId="5" applyFont="1" applyBorder="1" applyAlignment="1" applyProtection="1">
      <alignment wrapText="1"/>
    </xf>
    <xf numFmtId="14" fontId="16" fillId="0" borderId="1" xfId="5" applyNumberFormat="1" applyFont="1" applyBorder="1" applyAlignment="1" applyProtection="1"/>
    <xf numFmtId="0" fontId="16" fillId="0" borderId="1" xfId="5" applyFont="1" applyFill="1" applyBorder="1" applyAlignment="1" applyProtection="1"/>
    <xf numFmtId="14" fontId="16" fillId="0" borderId="1" xfId="5" applyNumberFormat="1" applyFont="1" applyFill="1" applyBorder="1" applyAlignment="1" applyProtection="1">
      <alignment horizontal="center"/>
    </xf>
    <xf numFmtId="0" fontId="16" fillId="0" borderId="1" xfId="5" applyFont="1" applyFill="1" applyBorder="1" applyAlignment="1" applyProtection="1">
      <alignment horizontal="center" vertical="center"/>
    </xf>
    <xf numFmtId="0" fontId="19" fillId="0" borderId="1" xfId="0" applyFont="1" applyFill="1" applyBorder="1"/>
    <xf numFmtId="14" fontId="19" fillId="0" borderId="1" xfId="0" applyNumberFormat="1" applyFont="1" applyBorder="1" applyAlignment="1">
      <alignment horizontal="center"/>
    </xf>
    <xf numFmtId="0" fontId="19" fillId="0" borderId="1" xfId="0" applyFont="1" applyBorder="1" applyAlignment="1">
      <alignment horizontal="center"/>
    </xf>
    <xf numFmtId="0" fontId="19" fillId="0" borderId="1" xfId="0" applyFont="1" applyBorder="1"/>
    <xf numFmtId="0" fontId="0" fillId="0" borderId="1" xfId="0" applyBorder="1"/>
    <xf numFmtId="0" fontId="19" fillId="0" borderId="1" xfId="0" applyFont="1" applyFill="1" applyBorder="1" applyAlignment="1">
      <alignment vertical="top"/>
    </xf>
    <xf numFmtId="14" fontId="16" fillId="0" borderId="1" xfId="5" applyNumberFormat="1" applyFont="1" applyFill="1" applyBorder="1" applyAlignment="1" applyProtection="1">
      <alignment horizontal="center" vertical="top"/>
    </xf>
    <xf numFmtId="0" fontId="16" fillId="0" borderId="1" xfId="5" applyFont="1" applyFill="1" applyBorder="1" applyAlignment="1" applyProtection="1">
      <alignment horizontal="center" vertical="top"/>
    </xf>
    <xf numFmtId="0" fontId="16" fillId="0" borderId="1" xfId="5" applyFont="1" applyBorder="1" applyAlignment="1" applyProtection="1">
      <alignment vertical="top"/>
    </xf>
    <xf numFmtId="0" fontId="16" fillId="0" borderId="1" xfId="5" applyFont="1" applyFill="1" applyBorder="1" applyAlignment="1" applyProtection="1">
      <alignment horizontal="center" vertical="top" wrapText="1"/>
    </xf>
    <xf numFmtId="14" fontId="16" fillId="0" borderId="1" xfId="5" applyNumberFormat="1" applyFont="1" applyFill="1" applyBorder="1" applyAlignment="1" applyProtection="1">
      <alignment horizontal="center" vertical="top" wrapText="1"/>
    </xf>
    <xf numFmtId="0" fontId="14" fillId="0" borderId="0" xfId="0" applyFont="1" applyAlignment="1">
      <alignment vertical="top"/>
    </xf>
    <xf numFmtId="0" fontId="16" fillId="0" borderId="1" xfId="5" applyFont="1" applyBorder="1" applyAlignment="1" applyProtection="1">
      <alignment horizontal="center" vertical="top"/>
    </xf>
    <xf numFmtId="14" fontId="16" fillId="0" borderId="1" xfId="5" applyNumberFormat="1" applyFont="1" applyBorder="1" applyAlignment="1" applyProtection="1">
      <alignment horizontal="center" vertical="top"/>
    </xf>
    <xf numFmtId="0" fontId="16" fillId="0" borderId="1" xfId="5" applyFont="1" applyBorder="1" applyAlignment="1" applyProtection="1">
      <alignment vertical="top" wrapText="1"/>
    </xf>
    <xf numFmtId="0" fontId="0" fillId="0" borderId="0" xfId="0" applyAlignment="1"/>
    <xf numFmtId="0" fontId="5" fillId="0" borderId="0" xfId="0" applyFont="1" applyAlignment="1"/>
    <xf numFmtId="0" fontId="8" fillId="11" borderId="1" xfId="0" applyFont="1" applyFill="1" applyBorder="1" applyAlignment="1"/>
    <xf numFmtId="0" fontId="0" fillId="11" borderId="1" xfId="0" applyFill="1" applyBorder="1"/>
    <xf numFmtId="0" fontId="8" fillId="11" borderId="1" xfId="0" applyFont="1" applyFill="1" applyBorder="1" applyAlignment="1">
      <alignment horizontal="center"/>
    </xf>
    <xf numFmtId="0" fontId="8" fillId="0" borderId="0" xfId="0" applyFont="1" applyFill="1"/>
    <xf numFmtId="0" fontId="1" fillId="0" borderId="0" xfId="0" applyFont="1" applyAlignment="1">
      <alignment horizontal="center"/>
    </xf>
    <xf numFmtId="0" fontId="1" fillId="0" borderId="1" xfId="0" applyFont="1" applyBorder="1" applyAlignment="1">
      <alignment horizontal="left"/>
    </xf>
    <xf numFmtId="0" fontId="0" fillId="0" borderId="1" xfId="0" applyBorder="1" applyAlignment="1">
      <alignment horizontal="center"/>
    </xf>
    <xf numFmtId="166" fontId="0" fillId="0" borderId="1" xfId="0" applyNumberFormat="1" applyFill="1" applyBorder="1" applyAlignment="1">
      <alignment horizontal="center"/>
    </xf>
    <xf numFmtId="167" fontId="0" fillId="0" borderId="1" xfId="0" applyNumberFormat="1" applyBorder="1" applyAlignment="1">
      <alignment horizontal="center"/>
    </xf>
    <xf numFmtId="0" fontId="1" fillId="0" borderId="0" xfId="0" applyFont="1"/>
    <xf numFmtId="44" fontId="0" fillId="0" borderId="7" xfId="3" applyFont="1" applyFill="1" applyBorder="1" applyAlignment="1" applyProtection="1">
      <alignment horizontal="left" vertical="top"/>
    </xf>
    <xf numFmtId="44" fontId="0" fillId="0" borderId="0" xfId="3" applyFont="1" applyFill="1" applyBorder="1" applyAlignment="1" applyProtection="1">
      <alignment horizontal="left" vertical="top"/>
    </xf>
    <xf numFmtId="0" fontId="0" fillId="0" borderId="21" xfId="0" applyFill="1" applyBorder="1" applyAlignment="1" applyProtection="1">
      <alignment horizontal="left" vertical="center"/>
    </xf>
    <xf numFmtId="0" fontId="0" fillId="0" borderId="22" xfId="0" applyFill="1" applyBorder="1" applyAlignment="1" applyProtection="1">
      <alignment horizontal="left" vertical="center"/>
    </xf>
    <xf numFmtId="0" fontId="20" fillId="0" borderId="0" xfId="0" applyFont="1" applyAlignment="1" applyProtection="1">
      <alignment vertical="top"/>
    </xf>
    <xf numFmtId="0" fontId="0" fillId="0" borderId="0" xfId="0" applyFill="1" applyProtection="1"/>
    <xf numFmtId="8" fontId="0" fillId="7" borderId="1" xfId="3" applyNumberFormat="1" applyFont="1" applyFill="1" applyBorder="1" applyAlignment="1" applyProtection="1">
      <alignment horizontal="left" vertical="top"/>
      <protection locked="0"/>
    </xf>
    <xf numFmtId="0" fontId="21" fillId="0" borderId="0" xfId="0" applyFont="1"/>
    <xf numFmtId="0" fontId="21" fillId="0" borderId="0" xfId="0" applyFont="1" applyFill="1" applyBorder="1" applyAlignment="1" applyProtection="1">
      <alignment vertical="center"/>
    </xf>
    <xf numFmtId="0" fontId="0" fillId="0" borderId="0" xfId="0" applyFont="1" applyAlignment="1" applyProtection="1">
      <alignment vertical="center"/>
    </xf>
    <xf numFmtId="0" fontId="0" fillId="0" borderId="0" xfId="0" applyFont="1" applyAlignment="1" applyProtection="1">
      <alignment horizontal="center" vertical="center"/>
    </xf>
    <xf numFmtId="0" fontId="20" fillId="0" borderId="0"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1" fillId="0" borderId="0" xfId="0" applyFont="1" applyAlignment="1" applyProtection="1">
      <alignment vertical="center"/>
    </xf>
    <xf numFmtId="0" fontId="1" fillId="0" borderId="0" xfId="0" applyFont="1" applyAlignment="1" applyProtection="1">
      <alignment horizontal="center" vertical="center"/>
    </xf>
    <xf numFmtId="0" fontId="1" fillId="0" borderId="0" xfId="0" applyFont="1" applyFill="1" applyBorder="1" applyAlignment="1" applyProtection="1">
      <alignment horizontal="center" vertical="center"/>
    </xf>
    <xf numFmtId="164" fontId="0" fillId="0" borderId="0" xfId="0" applyNumberFormat="1" applyFont="1" applyAlignment="1" applyProtection="1">
      <alignment horizontal="center" vertical="center"/>
    </xf>
    <xf numFmtId="2" fontId="0" fillId="0" borderId="0" xfId="0" applyNumberFormat="1" applyFont="1" applyAlignment="1" applyProtection="1">
      <alignment horizontal="center" vertical="center"/>
    </xf>
    <xf numFmtId="0" fontId="0" fillId="0" borderId="0" xfId="0" applyNumberFormat="1" applyFont="1" applyFill="1" applyBorder="1" applyAlignment="1" applyProtection="1">
      <alignment horizontal="center" vertical="center"/>
    </xf>
    <xf numFmtId="165" fontId="0" fillId="0" borderId="0" xfId="0" applyNumberFormat="1" applyFont="1" applyFill="1" applyBorder="1" applyAlignment="1" applyProtection="1">
      <alignment horizontal="center" vertical="center"/>
    </xf>
    <xf numFmtId="164" fontId="0" fillId="0" borderId="0" xfId="0" applyNumberFormat="1" applyFont="1" applyFill="1" applyBorder="1" applyAlignment="1" applyProtection="1">
      <alignment horizontal="center" vertical="center"/>
    </xf>
    <xf numFmtId="10" fontId="0" fillId="0" borderId="0" xfId="0" applyNumberFormat="1" applyFont="1" applyFill="1" applyBorder="1" applyAlignment="1" applyProtection="1">
      <alignment horizontal="center" vertical="center"/>
    </xf>
    <xf numFmtId="2" fontId="0" fillId="0" borderId="0" xfId="0" applyNumberFormat="1" applyFont="1" applyFill="1" applyBorder="1" applyAlignment="1" applyProtection="1">
      <alignment horizontal="center" vertical="center"/>
    </xf>
    <xf numFmtId="164" fontId="1" fillId="0" borderId="0" xfId="0" applyNumberFormat="1" applyFont="1" applyFill="1" applyBorder="1" applyAlignment="1" applyProtection="1">
      <alignment horizontal="center" vertical="center"/>
    </xf>
    <xf numFmtId="10" fontId="0" fillId="0" borderId="0" xfId="2" applyNumberFormat="1" applyFont="1" applyFill="1" applyBorder="1" applyAlignment="1" applyProtection="1">
      <alignment horizontal="center" vertical="center"/>
    </xf>
    <xf numFmtId="0" fontId="0"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0" xfId="0" applyFont="1" applyFill="1" applyBorder="1" applyAlignment="1" applyProtection="1">
      <alignment horizontal="left" vertical="center" wrapText="1"/>
    </xf>
    <xf numFmtId="0" fontId="6" fillId="0" borderId="0" xfId="0" applyFont="1" applyFill="1" applyBorder="1" applyAlignment="1" applyProtection="1">
      <alignment vertical="center"/>
    </xf>
    <xf numFmtId="164" fontId="0" fillId="0" borderId="0" xfId="0" applyNumberFormat="1" applyFont="1" applyFill="1" applyBorder="1" applyAlignment="1" applyProtection="1">
      <alignment horizontal="left" vertical="center"/>
    </xf>
    <xf numFmtId="0" fontId="20" fillId="0" borderId="0" xfId="0" applyFont="1" applyAlignment="1" applyProtection="1">
      <alignment vertical="center"/>
    </xf>
    <xf numFmtId="165" fontId="0" fillId="0" borderId="0" xfId="0" applyNumberFormat="1" applyFont="1" applyFill="1" applyBorder="1" applyAlignment="1" applyProtection="1">
      <alignment horizontal="left" vertical="center"/>
    </xf>
    <xf numFmtId="165" fontId="0" fillId="0" borderId="0" xfId="0" applyNumberFormat="1" applyFont="1" applyAlignment="1" applyProtection="1">
      <alignment horizontal="left" vertical="center"/>
    </xf>
    <xf numFmtId="0" fontId="0" fillId="0" borderId="0" xfId="0" applyFont="1" applyBorder="1" applyAlignment="1" applyProtection="1">
      <alignment vertical="center"/>
    </xf>
    <xf numFmtId="3" fontId="0" fillId="7" borderId="1" xfId="0" applyNumberFormat="1" applyFont="1" applyFill="1" applyBorder="1" applyAlignment="1" applyProtection="1">
      <alignment horizontal="left" vertical="center"/>
      <protection locked="0"/>
    </xf>
    <xf numFmtId="164" fontId="0" fillId="7" borderId="1" xfId="0" applyNumberFormat="1" applyFont="1" applyFill="1" applyBorder="1" applyAlignment="1" applyProtection="1">
      <alignment horizontal="left" vertical="center"/>
      <protection locked="0"/>
    </xf>
    <xf numFmtId="0" fontId="16" fillId="0" borderId="1" xfId="5" applyFont="1" applyBorder="1" applyAlignment="1" applyProtection="1">
      <alignment horizontal="center" vertical="top" wrapText="1"/>
    </xf>
    <xf numFmtId="0" fontId="16" fillId="0" borderId="1" xfId="5" applyFont="1" applyFill="1" applyBorder="1" applyAlignment="1" applyProtection="1">
      <alignment horizontal="left" vertical="top" wrapText="1"/>
    </xf>
    <xf numFmtId="0" fontId="16" fillId="0" borderId="1" xfId="5" applyFont="1" applyBorder="1" applyAlignment="1" applyProtection="1">
      <alignment vertical="top" wrapText="1"/>
    </xf>
    <xf numFmtId="0" fontId="16" fillId="0" borderId="1" xfId="5" applyFont="1" applyBorder="1" applyAlignment="1" applyProtection="1">
      <alignment vertical="top" wrapText="1"/>
    </xf>
    <xf numFmtId="0" fontId="16" fillId="0" borderId="1" xfId="5" applyFont="1" applyBorder="1" applyAlignment="1" applyProtection="1">
      <alignment vertical="top" wrapText="1"/>
    </xf>
    <xf numFmtId="0" fontId="16" fillId="0" borderId="7" xfId="4" applyFont="1" applyBorder="1" applyAlignment="1">
      <alignment vertical="top" wrapText="1"/>
    </xf>
    <xf numFmtId="0" fontId="16" fillId="0" borderId="17" xfId="4" applyFont="1" applyBorder="1" applyAlignment="1">
      <alignment vertical="top" wrapText="1"/>
    </xf>
    <xf numFmtId="22" fontId="16" fillId="0" borderId="7" xfId="0" applyNumberFormat="1" applyFont="1" applyBorder="1" applyAlignment="1">
      <alignment horizontal="left" wrapText="1"/>
    </xf>
    <xf numFmtId="22" fontId="16" fillId="0" borderId="0" xfId="0" applyNumberFormat="1" applyFont="1" applyBorder="1" applyAlignment="1">
      <alignment horizontal="left" wrapText="1"/>
    </xf>
    <xf numFmtId="22" fontId="16" fillId="0" borderId="0" xfId="0" applyNumberFormat="1" applyFont="1" applyBorder="1" applyAlignment="1">
      <alignment horizontal="left" vertical="top" wrapText="1"/>
    </xf>
    <xf numFmtId="0" fontId="16" fillId="0" borderId="7" xfId="4" applyFont="1" applyBorder="1" applyAlignment="1">
      <alignment horizontal="left" vertical="top" wrapText="1"/>
    </xf>
    <xf numFmtId="0" fontId="16" fillId="0" borderId="0" xfId="4" applyFont="1" applyAlignment="1">
      <alignment horizontal="left" vertical="top" wrapText="1"/>
    </xf>
    <xf numFmtId="0" fontId="15" fillId="10" borderId="10" xfId="4" applyFont="1" applyFill="1" applyBorder="1" applyAlignment="1">
      <alignment horizontal="center" vertical="top" wrapText="1"/>
    </xf>
    <xf numFmtId="0" fontId="15" fillId="10" borderId="11" xfId="4" applyFont="1" applyFill="1" applyBorder="1" applyAlignment="1">
      <alignment horizontal="center" vertical="top" wrapText="1"/>
    </xf>
    <xf numFmtId="0" fontId="15" fillId="10" borderId="12" xfId="4" applyFont="1" applyFill="1" applyBorder="1" applyAlignment="1">
      <alignment horizontal="center" vertical="top" wrapText="1"/>
    </xf>
    <xf numFmtId="0" fontId="16" fillId="0" borderId="0" xfId="4" applyFont="1" applyBorder="1" applyAlignment="1">
      <alignment horizontal="left" vertical="top" wrapText="1"/>
    </xf>
    <xf numFmtId="0" fontId="16" fillId="0" borderId="17" xfId="4" applyFont="1" applyBorder="1" applyAlignment="1">
      <alignment horizontal="left" vertical="top" wrapText="1"/>
    </xf>
    <xf numFmtId="0" fontId="16" fillId="0" borderId="1" xfId="5" applyFont="1" applyBorder="1" applyAlignment="1" applyProtection="1">
      <alignment wrapText="1"/>
    </xf>
    <xf numFmtId="0" fontId="16" fillId="9" borderId="1" xfId="5" applyFont="1" applyFill="1" applyBorder="1" applyAlignment="1" applyProtection="1">
      <alignment horizontal="center" wrapText="1"/>
    </xf>
    <xf numFmtId="0" fontId="16" fillId="9" borderId="1" xfId="5" applyFont="1" applyFill="1" applyBorder="1" applyAlignment="1" applyProtection="1">
      <alignment horizontal="center"/>
    </xf>
    <xf numFmtId="0" fontId="19" fillId="0" borderId="1" xfId="0" applyFont="1" applyBorder="1" applyAlignment="1">
      <alignment horizontal="left"/>
    </xf>
    <xf numFmtId="0" fontId="16" fillId="0" borderId="1" xfId="5" applyFont="1" applyFill="1" applyBorder="1" applyAlignment="1" applyProtection="1">
      <alignment wrapText="1"/>
    </xf>
    <xf numFmtId="0" fontId="19" fillId="0" borderId="1" xfId="0" applyFont="1" applyBorder="1" applyAlignment="1">
      <alignment wrapText="1"/>
    </xf>
    <xf numFmtId="0" fontId="19" fillId="0" borderId="1" xfId="0" applyFont="1" applyBorder="1"/>
    <xf numFmtId="0" fontId="19" fillId="0" borderId="1" xfId="0" applyFont="1" applyBorder="1" applyAlignment="1"/>
    <xf numFmtId="0" fontId="19" fillId="0" borderId="1" xfId="0" applyFont="1" applyBorder="1" applyAlignment="1">
      <alignment horizontal="left" wrapText="1"/>
    </xf>
    <xf numFmtId="0" fontId="16" fillId="0" borderId="1" xfId="5" applyFont="1" applyBorder="1" applyAlignment="1" applyProtection="1">
      <alignment vertical="top" wrapText="1"/>
    </xf>
    <xf numFmtId="0" fontId="19" fillId="0" borderId="1" xfId="0" applyFont="1" applyFill="1" applyBorder="1" applyAlignment="1">
      <alignment wrapText="1"/>
    </xf>
    <xf numFmtId="0" fontId="19" fillId="0" borderId="1" xfId="0" applyFont="1" applyBorder="1" applyAlignment="1">
      <alignment horizontal="justify" vertical="center"/>
    </xf>
    <xf numFmtId="0" fontId="16" fillId="0" borderId="2" xfId="5" applyFont="1" applyFill="1" applyBorder="1" applyAlignment="1" applyProtection="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0" fillId="0" borderId="1" xfId="0" applyBorder="1" applyAlignment="1" applyProtection="1">
      <alignment horizontal="left" vertical="center" wrapText="1"/>
    </xf>
    <xf numFmtId="0" fontId="3" fillId="0" borderId="0" xfId="0" applyFont="1" applyAlignment="1" applyProtection="1">
      <alignment horizontal="center" vertical="top" wrapText="1"/>
    </xf>
    <xf numFmtId="0" fontId="11" fillId="0" borderId="5" xfId="0" applyFont="1" applyBorder="1" applyAlignment="1" applyProtection="1">
      <alignment horizontal="right" vertical="top"/>
    </xf>
    <xf numFmtId="0" fontId="11" fillId="0" borderId="9" xfId="0" applyFont="1" applyBorder="1" applyAlignment="1" applyProtection="1">
      <alignment horizontal="right" vertical="top"/>
    </xf>
    <xf numFmtId="0" fontId="1" fillId="0" borderId="5" xfId="0" applyFont="1" applyBorder="1" applyAlignment="1" applyProtection="1">
      <alignment horizontal="left" vertical="top"/>
    </xf>
    <xf numFmtId="0" fontId="1" fillId="0" borderId="9" xfId="0" applyFont="1" applyBorder="1" applyAlignment="1" applyProtection="1">
      <alignment horizontal="left" vertical="top"/>
    </xf>
    <xf numFmtId="0" fontId="12" fillId="0" borderId="21" xfId="0" applyFont="1" applyBorder="1" applyAlignment="1" applyProtection="1">
      <alignment horizontal="left" vertical="top" wrapText="1"/>
    </xf>
    <xf numFmtId="0" fontId="12" fillId="0" borderId="22" xfId="0" applyFont="1" applyBorder="1" applyAlignment="1" applyProtection="1">
      <alignment horizontal="left" vertical="top" wrapText="1"/>
    </xf>
    <xf numFmtId="0" fontId="12" fillId="0" borderId="25" xfId="0" applyFont="1" applyBorder="1" applyAlignment="1" applyProtection="1">
      <alignment horizontal="left" vertical="top" wrapText="1"/>
    </xf>
    <xf numFmtId="0" fontId="12" fillId="0" borderId="8" xfId="0" applyFont="1" applyBorder="1" applyAlignment="1" applyProtection="1">
      <alignment horizontal="left" vertical="top" wrapText="1"/>
    </xf>
    <xf numFmtId="0" fontId="12" fillId="0" borderId="23" xfId="0" applyFont="1" applyBorder="1" applyAlignment="1" applyProtection="1">
      <alignment horizontal="left" vertical="top" wrapText="1"/>
    </xf>
    <xf numFmtId="0" fontId="12" fillId="0" borderId="24" xfId="0" applyFont="1" applyBorder="1" applyAlignment="1" applyProtection="1">
      <alignment horizontal="left" vertical="top" wrapText="1"/>
    </xf>
    <xf numFmtId="0" fontId="9" fillId="0" borderId="0" xfId="0" applyFont="1" applyAlignment="1" applyProtection="1">
      <alignment horizontal="center"/>
    </xf>
    <xf numFmtId="0" fontId="20" fillId="0" borderId="0" xfId="0" applyFont="1" applyAlignment="1" applyProtection="1">
      <alignment horizontal="center"/>
    </xf>
    <xf numFmtId="0" fontId="9" fillId="0" borderId="0" xfId="0" applyFont="1" applyAlignment="1" applyProtection="1">
      <alignment horizontal="center" vertical="top"/>
    </xf>
    <xf numFmtId="0" fontId="0" fillId="0" borderId="0" xfId="0" applyAlignment="1" applyProtection="1">
      <alignment horizontal="left"/>
    </xf>
    <xf numFmtId="0" fontId="0" fillId="7" borderId="1" xfId="0" applyFill="1" applyBorder="1" applyAlignment="1" applyProtection="1">
      <alignment horizontal="left" vertical="center"/>
      <protection locked="0"/>
    </xf>
    <xf numFmtId="0" fontId="0" fillId="0" borderId="8" xfId="0" applyBorder="1" applyAlignment="1" applyProtection="1">
      <alignment vertical="top" wrapText="1"/>
    </xf>
    <xf numFmtId="0" fontId="0" fillId="0" borderId="23" xfId="0" applyBorder="1" applyAlignment="1" applyProtection="1">
      <alignment vertical="top" wrapText="1"/>
    </xf>
    <xf numFmtId="0" fontId="0" fillId="0" borderId="24" xfId="0" applyBorder="1" applyAlignment="1" applyProtection="1">
      <alignment vertical="top" wrapText="1"/>
    </xf>
    <xf numFmtId="0" fontId="1" fillId="0" borderId="5" xfId="0" applyFont="1" applyBorder="1" applyAlignment="1" applyProtection="1">
      <alignment vertical="top" wrapText="1"/>
    </xf>
    <xf numFmtId="0" fontId="1" fillId="0" borderId="9" xfId="0" applyFont="1" applyBorder="1" applyAlignment="1" applyProtection="1">
      <alignment vertical="top" wrapText="1"/>
    </xf>
    <xf numFmtId="0" fontId="0" fillId="0" borderId="21" xfId="0" applyBorder="1" applyAlignment="1" applyProtection="1">
      <alignment horizontal="left" vertical="top" wrapText="1"/>
    </xf>
    <xf numFmtId="0" fontId="0" fillId="0" borderId="22" xfId="0" applyBorder="1" applyAlignment="1" applyProtection="1">
      <alignment horizontal="left" vertical="top" wrapText="1"/>
    </xf>
    <xf numFmtId="0" fontId="0" fillId="0" borderId="25"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23" xfId="0" applyBorder="1" applyAlignment="1" applyProtection="1">
      <alignment horizontal="left" vertical="top" wrapText="1"/>
    </xf>
    <xf numFmtId="0" fontId="0" fillId="0" borderId="24" xfId="0" applyBorder="1" applyAlignment="1" applyProtection="1">
      <alignment horizontal="left" vertical="top" wrapText="1"/>
    </xf>
    <xf numFmtId="0" fontId="11" fillId="0" borderId="0" xfId="0" applyFont="1" applyAlignment="1" applyProtection="1">
      <alignment horizontal="right" vertical="top"/>
    </xf>
    <xf numFmtId="0" fontId="0" fillId="0" borderId="0" xfId="0" applyAlignment="1" applyProtection="1">
      <alignment horizontal="left" vertical="top" wrapText="1"/>
    </xf>
    <xf numFmtId="0" fontId="0" fillId="0" borderId="1" xfId="0" applyBorder="1" applyAlignment="1" applyProtection="1">
      <alignment horizontal="left" vertical="top" wrapText="1"/>
    </xf>
    <xf numFmtId="0" fontId="1" fillId="0" borderId="0" xfId="0" applyFont="1" applyFill="1" applyBorder="1" applyAlignment="1" applyProtection="1">
      <alignment horizontal="center" vertical="center"/>
    </xf>
    <xf numFmtId="0" fontId="0" fillId="7" borderId="26" xfId="0" applyFont="1" applyFill="1" applyBorder="1" applyAlignment="1" applyProtection="1">
      <alignment horizontal="left" vertical="center"/>
      <protection locked="0"/>
    </xf>
    <xf numFmtId="0" fontId="0" fillId="7" borderId="27"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xf>
    <xf numFmtId="49" fontId="0" fillId="7" borderId="26" xfId="0" applyNumberFormat="1" applyFont="1" applyFill="1" applyBorder="1" applyAlignment="1" applyProtection="1">
      <alignment horizontal="left" vertical="center"/>
      <protection locked="0"/>
    </xf>
    <xf numFmtId="49" fontId="0" fillId="7" borderId="27" xfId="0" applyNumberFormat="1" applyFont="1" applyFill="1" applyBorder="1" applyAlignment="1" applyProtection="1">
      <alignment horizontal="left" vertical="center"/>
      <protection locked="0"/>
    </xf>
    <xf numFmtId="0" fontId="0" fillId="7" borderId="26" xfId="0" applyFont="1" applyFill="1" applyBorder="1" applyAlignment="1" applyProtection="1">
      <alignment horizontal="left" vertical="center" wrapText="1"/>
      <protection locked="0"/>
    </xf>
    <xf numFmtId="0" fontId="0" fillId="7" borderId="27" xfId="0" applyFont="1" applyFill="1" applyBorder="1" applyAlignment="1" applyProtection="1">
      <alignment horizontal="left" vertical="center" wrapText="1"/>
      <protection locked="0"/>
    </xf>
    <xf numFmtId="0" fontId="3" fillId="2" borderId="0" xfId="1" applyFont="1" applyFill="1" applyAlignment="1">
      <alignment horizontal="center" vertical="center"/>
    </xf>
    <xf numFmtId="0" fontId="2" fillId="2" borderId="0" xfId="1" applyFill="1" applyAlignment="1">
      <alignment horizontal="center" vertical="center"/>
    </xf>
  </cellXfs>
  <cellStyles count="6">
    <cellStyle name="Currency" xfId="3" builtinId="4"/>
    <cellStyle name="Normal" xfId="0" builtinId="0"/>
    <cellStyle name="Normal 11 4" xfId="4" xr:uid="{A551AE92-9941-49C4-8F80-42B6243FBA71}"/>
    <cellStyle name="Normal 2 10" xfId="5" xr:uid="{42C1A502-F8A8-4377-88EE-6FC10FC27F83}"/>
    <cellStyle name="Normal 2 2" xfId="1" xr:uid="{EC2649F6-DC77-4A29-B6FC-0403379D94D9}"/>
    <cellStyle name="Percent" xfId="2" builtinId="5"/>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2</xdr:row>
      <xdr:rowOff>352425</xdr:rowOff>
    </xdr:to>
    <xdr:pic>
      <xdr:nvPicPr>
        <xdr:cNvPr id="3" name="Picture 1">
          <a:extLst>
            <a:ext uri="{FF2B5EF4-FFF2-40B4-BE49-F238E27FC236}">
              <a16:creationId xmlns:a16="http://schemas.microsoft.com/office/drawing/2014/main" id="{A54CA830-FA10-4069-857D-EA6D627E49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1413742</xdr:colOff>
      <xdr:row>0</xdr:row>
      <xdr:rowOff>66675</xdr:rowOff>
    </xdr:from>
    <xdr:to>
      <xdr:col>2</xdr:col>
      <xdr:colOff>2047875</xdr:colOff>
      <xdr:row>1</xdr:row>
      <xdr:rowOff>20904</xdr:rowOff>
    </xdr:to>
    <xdr:pic>
      <xdr:nvPicPr>
        <xdr:cNvPr id="2" name="Picture 1">
          <a:extLst>
            <a:ext uri="{FF2B5EF4-FFF2-40B4-BE49-F238E27FC236}">
              <a16:creationId xmlns:a16="http://schemas.microsoft.com/office/drawing/2014/main" id="{1F45AB45-889A-43E2-AD44-EB52A0514107}"/>
            </a:ext>
          </a:extLst>
        </xdr:cNvPr>
        <xdr:cNvPicPr>
          <a:picLocks noChangeAspect="1"/>
        </xdr:cNvPicPr>
      </xdr:nvPicPr>
      <xdr:blipFill>
        <a:blip xmlns:r="http://schemas.openxmlformats.org/officeDocument/2006/relationships" r:embed="rId1"/>
        <a:stretch>
          <a:fillRect/>
        </a:stretch>
      </xdr:blipFill>
      <xdr:spPr>
        <a:xfrm>
          <a:off x="3042517" y="66675"/>
          <a:ext cx="634133" cy="82100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0C576-CDF5-4973-B456-CA32B4EC20BE}">
  <sheetPr codeName="Sheet7">
    <pageSetUpPr autoPageBreaks="0"/>
  </sheetPr>
  <dimension ref="A1:C33"/>
  <sheetViews>
    <sheetView showGridLines="0" zoomScaleNormal="100" workbookViewId="0">
      <selection activeCell="B2" sqref="B2"/>
    </sheetView>
  </sheetViews>
  <sheetFormatPr defaultRowHeight="15" x14ac:dyDescent="0.25"/>
  <cols>
    <col min="1" max="1" width="19.7109375" bestFit="1" customWidth="1"/>
    <col min="2" max="2" width="23.5703125" customWidth="1"/>
    <col min="3" max="3" width="67.28515625" customWidth="1"/>
  </cols>
  <sheetData>
    <row r="1" spans="1:3" x14ac:dyDescent="0.25">
      <c r="A1" s="37" t="s">
        <v>1656</v>
      </c>
      <c r="B1" s="37"/>
      <c r="C1" s="37"/>
    </row>
    <row r="2" spans="1:3" x14ac:dyDescent="0.25">
      <c r="A2" s="39" t="s">
        <v>1657</v>
      </c>
      <c r="B2" s="40">
        <v>25079</v>
      </c>
      <c r="C2" s="41"/>
    </row>
    <row r="3" spans="1:3" x14ac:dyDescent="0.25">
      <c r="A3" s="39" t="s">
        <v>1658</v>
      </c>
      <c r="B3" s="42" t="s">
        <v>1659</v>
      </c>
      <c r="C3" s="41"/>
    </row>
    <row r="4" spans="1:3" x14ac:dyDescent="0.25">
      <c r="A4" s="39" t="s">
        <v>1660</v>
      </c>
      <c r="B4" s="42" t="s">
        <v>2469</v>
      </c>
      <c r="C4" s="41"/>
    </row>
    <row r="5" spans="1:3" x14ac:dyDescent="0.25">
      <c r="A5" s="39" t="s">
        <v>1661</v>
      </c>
      <c r="B5" s="42" t="s">
        <v>2469</v>
      </c>
      <c r="C5" s="41"/>
    </row>
    <row r="6" spans="1:3" x14ac:dyDescent="0.25">
      <c r="A6" s="39" t="s">
        <v>1652</v>
      </c>
      <c r="B6" s="42" t="s">
        <v>2470</v>
      </c>
      <c r="C6" s="43"/>
    </row>
    <row r="7" spans="1:3" x14ac:dyDescent="0.25">
      <c r="A7" s="39" t="s">
        <v>1662</v>
      </c>
      <c r="B7" s="44" t="s">
        <v>1663</v>
      </c>
      <c r="C7" s="41"/>
    </row>
    <row r="8" spans="1:3" x14ac:dyDescent="0.25">
      <c r="A8" s="45"/>
      <c r="B8" s="41"/>
      <c r="C8" s="41"/>
    </row>
    <row r="9" spans="1:3" x14ac:dyDescent="0.25">
      <c r="A9" s="46" t="s">
        <v>1664</v>
      </c>
      <c r="B9" s="153" t="s">
        <v>1665</v>
      </c>
      <c r="C9" s="153"/>
    </row>
    <row r="10" spans="1:3" x14ac:dyDescent="0.25">
      <c r="B10" s="153"/>
      <c r="C10" s="153"/>
    </row>
    <row r="11" spans="1:3" x14ac:dyDescent="0.25">
      <c r="A11" s="45"/>
      <c r="B11" s="44"/>
      <c r="C11" s="44"/>
    </row>
    <row r="12" spans="1:3" x14ac:dyDescent="0.25">
      <c r="A12" s="39" t="s">
        <v>1666</v>
      </c>
      <c r="B12" s="44" t="s">
        <v>1667</v>
      </c>
      <c r="C12" s="44"/>
    </row>
    <row r="13" spans="1:3" x14ac:dyDescent="0.25">
      <c r="A13" s="45"/>
      <c r="B13" s="44"/>
      <c r="C13" s="44"/>
    </row>
    <row r="14" spans="1:3" x14ac:dyDescent="0.25">
      <c r="A14" s="46" t="s">
        <v>1668</v>
      </c>
      <c r="B14" s="154" t="s">
        <v>1669</v>
      </c>
      <c r="C14" s="155"/>
    </row>
    <row r="15" spans="1:3" ht="15.75" thickBot="1" x14ac:dyDescent="0.3">
      <c r="A15" s="45"/>
      <c r="B15" s="47"/>
      <c r="C15" s="48"/>
    </row>
    <row r="16" spans="1:3" ht="15.75" thickBot="1" x14ac:dyDescent="0.3">
      <c r="A16" s="156" t="s">
        <v>1670</v>
      </c>
      <c r="B16" s="157"/>
      <c r="C16" s="158"/>
    </row>
    <row r="17" spans="1:3" x14ac:dyDescent="0.25">
      <c r="A17" s="49"/>
      <c r="B17" s="50"/>
      <c r="C17" s="51"/>
    </row>
    <row r="18" spans="1:3" x14ac:dyDescent="0.25">
      <c r="A18" s="52" t="s">
        <v>1671</v>
      </c>
      <c r="B18" s="159" t="s">
        <v>1672</v>
      </c>
      <c r="C18" s="160"/>
    </row>
    <row r="19" spans="1:3" x14ac:dyDescent="0.25">
      <c r="A19" s="38"/>
      <c r="B19" s="159"/>
      <c r="C19" s="160"/>
    </row>
    <row r="20" spans="1:3" x14ac:dyDescent="0.25">
      <c r="A20" s="53"/>
      <c r="B20" s="54"/>
      <c r="C20" s="55"/>
    </row>
    <row r="21" spans="1:3" ht="27" customHeight="1" x14ac:dyDescent="0.25">
      <c r="A21" s="52" t="s">
        <v>1673</v>
      </c>
      <c r="B21" s="149" t="s">
        <v>2471</v>
      </c>
      <c r="C21" s="150"/>
    </row>
    <row r="22" spans="1:3" x14ac:dyDescent="0.25">
      <c r="A22" s="53"/>
      <c r="B22" s="56"/>
      <c r="C22" s="55"/>
    </row>
    <row r="23" spans="1:3" x14ac:dyDescent="0.25">
      <c r="A23" s="52" t="s">
        <v>1674</v>
      </c>
      <c r="B23" s="149" t="s">
        <v>1675</v>
      </c>
      <c r="C23" s="150"/>
    </row>
    <row r="24" spans="1:3" x14ac:dyDescent="0.25">
      <c r="A24" s="53"/>
      <c r="B24" s="54"/>
      <c r="C24" s="55"/>
    </row>
    <row r="25" spans="1:3" ht="28.5" customHeight="1" x14ac:dyDescent="0.25">
      <c r="A25" s="52" t="s">
        <v>1676</v>
      </c>
      <c r="B25" s="149" t="s">
        <v>2471</v>
      </c>
      <c r="C25" s="150"/>
    </row>
    <row r="26" spans="1:3" x14ac:dyDescent="0.25">
      <c r="A26" s="53"/>
      <c r="B26" s="54"/>
      <c r="C26" s="55"/>
    </row>
    <row r="27" spans="1:3" x14ac:dyDescent="0.25">
      <c r="A27" s="52" t="s">
        <v>1677</v>
      </c>
      <c r="B27" s="149" t="s">
        <v>1675</v>
      </c>
      <c r="C27" s="150"/>
    </row>
    <row r="28" spans="1:3" x14ac:dyDescent="0.25">
      <c r="A28" s="57"/>
      <c r="B28" s="58"/>
      <c r="C28" s="59"/>
    </row>
    <row r="29" spans="1:3" ht="15.75" thickBot="1" x14ac:dyDescent="0.3">
      <c r="A29" s="60"/>
      <c r="B29" s="61"/>
      <c r="C29" s="62"/>
    </row>
    <row r="30" spans="1:3" x14ac:dyDescent="0.25">
      <c r="A30" s="44"/>
      <c r="B30" s="44"/>
      <c r="C30" s="44"/>
    </row>
    <row r="31" spans="1:3" x14ac:dyDescent="0.25">
      <c r="A31" s="46" t="s">
        <v>1678</v>
      </c>
      <c r="B31" s="151" t="s">
        <v>1679</v>
      </c>
      <c r="C31" s="152"/>
    </row>
    <row r="32" spans="1:3" x14ac:dyDescent="0.25">
      <c r="A32" s="44"/>
      <c r="B32" s="44"/>
      <c r="C32" s="63"/>
    </row>
    <row r="33" spans="1:3" x14ac:dyDescent="0.25">
      <c r="A33" s="46" t="s">
        <v>1680</v>
      </c>
      <c r="B33" s="42" t="s">
        <v>2472</v>
      </c>
      <c r="C33" s="42"/>
    </row>
  </sheetData>
  <sheetProtection password="C18C" sheet="1" objects="1" scenarios="1"/>
  <mergeCells count="9">
    <mergeCell ref="B25:C25"/>
    <mergeCell ref="B27:C27"/>
    <mergeCell ref="B31:C31"/>
    <mergeCell ref="B9:C10"/>
    <mergeCell ref="B14:C14"/>
    <mergeCell ref="A16:C16"/>
    <mergeCell ref="B18:C19"/>
    <mergeCell ref="B21:C21"/>
    <mergeCell ref="B23:C23"/>
  </mergeCells>
  <pageMargins left="0.7" right="0.7" top="0.75" bottom="0.75" header="0.3" footer="0.3"/>
  <pageSetup orientation="portrait" horizontalDpi="200" verticalDpi="200"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700FB-F562-48D8-A5D8-7746B6365B0A}">
  <sheetPr codeName="Sheet5">
    <pageSetUpPr autoPageBreaks="0"/>
  </sheetPr>
  <dimension ref="B2:B3"/>
  <sheetViews>
    <sheetView showGridLines="0" zoomScaleNormal="100" workbookViewId="0"/>
  </sheetViews>
  <sheetFormatPr defaultRowHeight="15" x14ac:dyDescent="0.25"/>
  <cols>
    <col min="2" max="2" width="48.7109375" customWidth="1"/>
    <col min="3" max="3" width="16" customWidth="1"/>
    <col min="4" max="4" width="13" customWidth="1"/>
    <col min="5" max="5" width="13.7109375" customWidth="1"/>
    <col min="6" max="6" width="12.28515625" customWidth="1"/>
    <col min="7" max="7" width="15.85546875" customWidth="1"/>
    <col min="8" max="8" width="14.5703125" customWidth="1"/>
  </cols>
  <sheetData>
    <row r="2" spans="2:2" ht="18.75" x14ac:dyDescent="0.3">
      <c r="B2" s="114" t="s">
        <v>2468</v>
      </c>
    </row>
    <row r="3" spans="2:2" ht="19.5" customHeight="1" x14ac:dyDescent="0.25">
      <c r="B3" s="106" t="s">
        <v>2445</v>
      </c>
    </row>
  </sheetData>
  <sheetProtection password="C18C" sheet="1" objects="1" scenarios="1"/>
  <pageMargins left="0.7" right="0.7" top="0.75" bottom="0.75" header="0.3" footer="0.3"/>
  <pageSetup scale="59" orientation="portrait"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9A597-2DBC-4798-817D-48F8BFCB1D01}">
  <sheetPr codeName="Sheet10">
    <pageSetUpPr autoPageBreaks="0"/>
  </sheetPr>
  <dimension ref="A2"/>
  <sheetViews>
    <sheetView workbookViewId="0">
      <selection activeCell="A2" sqref="A2"/>
    </sheetView>
  </sheetViews>
  <sheetFormatPr defaultRowHeight="15" x14ac:dyDescent="0.25"/>
  <sheetData>
    <row r="2" spans="1:1" ht="25.5" x14ac:dyDescent="0.35">
      <c r="A2" s="64" t="s">
        <v>1681</v>
      </c>
    </row>
  </sheetData>
  <sheetProtection password="C18C" sheet="1" objects="1" scenarios="1"/>
  <pageMargins left="0.7" right="0.7" top="0.75" bottom="0.75" header="0.3" footer="0.3"/>
  <pageSetup orientation="portrait" horizontalDpi="200" verticalDpi="200"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1936-6354-4625-9BB5-27D9560B42FB}">
  <sheetPr codeName="Sheet13">
    <pageSetUpPr autoPageBreaks="0"/>
  </sheetPr>
  <dimension ref="A2"/>
  <sheetViews>
    <sheetView workbookViewId="0">
      <selection activeCell="A2" sqref="A2"/>
    </sheetView>
  </sheetViews>
  <sheetFormatPr defaultRowHeight="15" x14ac:dyDescent="0.25"/>
  <sheetData>
    <row r="2" spans="1:1" ht="25.5" x14ac:dyDescent="0.35">
      <c r="A2" s="64" t="s">
        <v>1681</v>
      </c>
    </row>
  </sheetData>
  <sheetProtection password="C18C" sheet="1" objects="1" scenarios="1"/>
  <pageMargins left="0.7" right="0.7" top="0.75" bottom="0.75" header="0.3" footer="0.3"/>
  <pageSetup orientation="portrait" horizontalDpi="200" verticalDpi="200"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F7421-6117-4CF3-8921-C313593A351E}">
  <sheetPr codeName="Sheet14">
    <pageSetUpPr autoPageBreaks="0"/>
  </sheetPr>
  <dimension ref="A1:B1"/>
  <sheetViews>
    <sheetView workbookViewId="0">
      <selection activeCell="C1" sqref="C1"/>
    </sheetView>
  </sheetViews>
  <sheetFormatPr defaultRowHeight="15" x14ac:dyDescent="0.25"/>
  <cols>
    <col min="1" max="1" width="28.85546875" bestFit="1" customWidth="1"/>
    <col min="5" max="5" width="25.42578125" customWidth="1"/>
    <col min="6" max="6" width="48.85546875" customWidth="1"/>
  </cols>
  <sheetData>
    <row r="1" spans="1:2" x14ac:dyDescent="0.25">
      <c r="A1" t="s">
        <v>2487</v>
      </c>
      <c r="B1">
        <v>24.01</v>
      </c>
    </row>
  </sheetData>
  <sheetProtection algorithmName="SHA-512" hashValue="JRFZoNC6hMFyXqJtaECyp+5fOrtnBWFJq4m0eaSDmZtdngKjL/OXoZa10kdRsDUJq9oranAkDXFUUOwHp1K9EA==" saltValue="8Y+XaQTqDTCBmWUsXIQqpA==" spinCount="100000" sheet="1" objects="1" scenarios="1"/>
  <pageMargins left="0.7" right="0.7" top="0.75" bottom="0.75" header="0.3" footer="0.3"/>
  <pageSetup orientation="portrait" horizontalDpi="200" verticalDpi="200"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49D72-74C9-408F-BBE1-78E3C95CA5DB}">
  <sheetPr codeName="Sheet11">
    <pageSetUpPr autoPageBreaks="0"/>
  </sheetPr>
  <dimension ref="A2"/>
  <sheetViews>
    <sheetView workbookViewId="0">
      <selection activeCell="A2" sqref="A2"/>
    </sheetView>
  </sheetViews>
  <sheetFormatPr defaultRowHeight="15" x14ac:dyDescent="0.25"/>
  <sheetData>
    <row r="2" spans="1:1" ht="25.5" x14ac:dyDescent="0.35">
      <c r="A2" s="64" t="s">
        <v>1681</v>
      </c>
    </row>
  </sheetData>
  <sheetProtection password="C18C" sheet="1" objects="1" scenarios="1"/>
  <pageMargins left="0.7" right="0.7" top="0.75" bottom="0.75" header="0.3" footer="0.3"/>
  <pageSetup orientation="portrait" horizontalDpi="90" verticalDpi="90"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E412-028C-4143-9C9F-21844A1D5DE6}">
  <sheetPr codeName="Sheet12">
    <pageSetUpPr autoPageBreaks="0"/>
  </sheetPr>
  <dimension ref="A2"/>
  <sheetViews>
    <sheetView workbookViewId="0"/>
  </sheetViews>
  <sheetFormatPr defaultRowHeight="15" x14ac:dyDescent="0.25"/>
  <sheetData>
    <row r="2" spans="1:1" ht="25.5" x14ac:dyDescent="0.35">
      <c r="A2" s="64" t="s">
        <v>1681</v>
      </c>
    </row>
  </sheetData>
  <sheetProtection password="C18C" sheet="1" objects="1" scenarios="1"/>
  <pageMargins left="0.7" right="0.7" top="0.75" bottom="0.75" header="0.3" footer="0.3"/>
  <pageSetup orientation="portrait" horizontalDpi="90" verticalDpi="90"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44E2A-E996-42E8-8399-89BC99D4DE74}">
  <sheetPr codeName="Sheet9">
    <pageSetUpPr autoPageBreaks="0"/>
  </sheetPr>
  <dimension ref="A1:M93"/>
  <sheetViews>
    <sheetView topLeftCell="A79" workbookViewId="0">
      <selection activeCell="A93" sqref="A93"/>
    </sheetView>
  </sheetViews>
  <sheetFormatPr defaultColWidth="9.140625" defaultRowHeight="11.25" x14ac:dyDescent="0.2"/>
  <cols>
    <col min="1" max="1" width="15.140625" style="38" bestFit="1" customWidth="1"/>
    <col min="2" max="2" width="18.42578125" style="38" bestFit="1" customWidth="1"/>
    <col min="3" max="4" width="17.5703125" style="38" bestFit="1" customWidth="1"/>
    <col min="5" max="5" width="10.140625" style="38" customWidth="1"/>
    <col min="6" max="6" width="11" style="38" customWidth="1"/>
    <col min="7" max="7" width="13.85546875" style="38" customWidth="1"/>
    <col min="8" max="8" width="83" style="38" customWidth="1"/>
    <col min="9" max="9" width="15" style="38" customWidth="1"/>
    <col min="10" max="10" width="21.42578125" style="38" customWidth="1"/>
    <col min="11" max="11" width="14" style="38" customWidth="1"/>
    <col min="12" max="12" width="10.85546875" style="38" bestFit="1" customWidth="1"/>
    <col min="13" max="13" width="87.140625" style="38" customWidth="1"/>
    <col min="14" max="16384" width="9.140625" style="38"/>
  </cols>
  <sheetData>
    <row r="1" spans="1:13" x14ac:dyDescent="0.2">
      <c r="A1" s="65" t="s">
        <v>1682</v>
      </c>
      <c r="B1" s="66" t="s">
        <v>1659</v>
      </c>
      <c r="C1" s="67"/>
      <c r="D1" s="67"/>
      <c r="E1" s="67"/>
      <c r="F1" s="65"/>
      <c r="G1" s="67"/>
      <c r="H1" s="67"/>
      <c r="I1" s="67"/>
      <c r="J1" s="67"/>
      <c r="K1" s="67"/>
      <c r="L1" s="67"/>
      <c r="M1" s="67"/>
    </row>
    <row r="2" spans="1:13" x14ac:dyDescent="0.2">
      <c r="A2" s="65" t="s">
        <v>1683</v>
      </c>
      <c r="B2" s="68">
        <v>25071</v>
      </c>
      <c r="C2" s="67"/>
      <c r="D2" s="67"/>
      <c r="E2" s="67"/>
      <c r="F2" s="65"/>
      <c r="G2" s="67"/>
      <c r="H2" s="67"/>
      <c r="I2" s="67"/>
      <c r="J2" s="67"/>
      <c r="K2" s="67"/>
      <c r="L2" s="67"/>
      <c r="M2" s="67"/>
    </row>
    <row r="3" spans="1:13" x14ac:dyDescent="0.2">
      <c r="A3" s="65"/>
      <c r="B3" s="69"/>
      <c r="C3" s="70"/>
      <c r="D3" s="70"/>
      <c r="E3" s="70"/>
      <c r="F3" s="69"/>
      <c r="G3" s="70"/>
      <c r="H3" s="70"/>
      <c r="I3" s="70"/>
      <c r="J3" s="70"/>
      <c r="K3" s="70"/>
      <c r="L3" s="70"/>
      <c r="M3" s="70"/>
    </row>
    <row r="4" spans="1:13" x14ac:dyDescent="0.2">
      <c r="A4" s="162" t="s">
        <v>1684</v>
      </c>
      <c r="B4" s="162" t="s">
        <v>1685</v>
      </c>
      <c r="C4" s="163" t="s">
        <v>1686</v>
      </c>
      <c r="D4" s="163"/>
      <c r="E4" s="163"/>
      <c r="F4" s="162" t="s">
        <v>1687</v>
      </c>
      <c r="G4" s="163"/>
      <c r="H4" s="163"/>
      <c r="I4" s="162" t="s">
        <v>1688</v>
      </c>
      <c r="J4" s="163"/>
      <c r="K4" s="163"/>
      <c r="L4" s="162" t="s">
        <v>1689</v>
      </c>
      <c r="M4" s="162" t="s">
        <v>1690</v>
      </c>
    </row>
    <row r="5" spans="1:13" x14ac:dyDescent="0.2">
      <c r="A5" s="162"/>
      <c r="B5" s="163"/>
      <c r="C5" s="71" t="s">
        <v>1691</v>
      </c>
      <c r="D5" s="71" t="s">
        <v>1692</v>
      </c>
      <c r="E5" s="71" t="s">
        <v>1693</v>
      </c>
      <c r="F5" s="163"/>
      <c r="G5" s="163"/>
      <c r="H5" s="163"/>
      <c r="I5" s="71" t="s">
        <v>1694</v>
      </c>
      <c r="J5" s="71" t="s">
        <v>1695</v>
      </c>
      <c r="K5" s="71" t="s">
        <v>1696</v>
      </c>
      <c r="L5" s="162"/>
      <c r="M5" s="163"/>
    </row>
    <row r="6" spans="1:13" ht="67.5" x14ac:dyDescent="0.2">
      <c r="A6" s="72">
        <v>1</v>
      </c>
      <c r="B6" s="73">
        <v>43852</v>
      </c>
      <c r="C6" s="74"/>
      <c r="D6" s="74"/>
      <c r="E6" s="74" t="s">
        <v>1697</v>
      </c>
      <c r="F6" s="161" t="s">
        <v>1698</v>
      </c>
      <c r="G6" s="161"/>
      <c r="H6" s="161"/>
      <c r="I6" s="72" t="s">
        <v>1699</v>
      </c>
      <c r="J6" s="75" t="s">
        <v>1700</v>
      </c>
      <c r="K6" s="72" t="s">
        <v>1701</v>
      </c>
      <c r="L6" s="76">
        <v>43936</v>
      </c>
      <c r="M6" s="72"/>
    </row>
    <row r="7" spans="1:13" ht="67.5" x14ac:dyDescent="0.2">
      <c r="A7" s="72">
        <v>1</v>
      </c>
      <c r="B7" s="73">
        <v>43788</v>
      </c>
      <c r="C7" s="74"/>
      <c r="D7" s="74"/>
      <c r="E7" s="74" t="s">
        <v>1697</v>
      </c>
      <c r="F7" s="161" t="s">
        <v>1702</v>
      </c>
      <c r="G7" s="161"/>
      <c r="H7" s="161"/>
      <c r="I7" s="72" t="s">
        <v>1699</v>
      </c>
      <c r="J7" s="75" t="s">
        <v>1700</v>
      </c>
      <c r="K7" s="72" t="s">
        <v>1701</v>
      </c>
      <c r="L7" s="76">
        <v>43936</v>
      </c>
      <c r="M7" s="72" t="s">
        <v>1703</v>
      </c>
    </row>
    <row r="8" spans="1:13" ht="67.5" x14ac:dyDescent="0.2">
      <c r="A8" s="72">
        <v>2</v>
      </c>
      <c r="B8" s="73" t="s">
        <v>1704</v>
      </c>
      <c r="C8" s="74"/>
      <c r="D8" s="74"/>
      <c r="E8" s="74" t="s">
        <v>1697</v>
      </c>
      <c r="F8" s="161" t="s">
        <v>1705</v>
      </c>
      <c r="G8" s="161"/>
      <c r="H8" s="161"/>
      <c r="I8" s="72" t="s">
        <v>1699</v>
      </c>
      <c r="J8" s="75" t="s">
        <v>1700</v>
      </c>
      <c r="K8" s="72" t="s">
        <v>1701</v>
      </c>
      <c r="L8" s="76">
        <v>43936</v>
      </c>
      <c r="M8" s="72" t="s">
        <v>1703</v>
      </c>
    </row>
    <row r="9" spans="1:13" ht="67.5" x14ac:dyDescent="0.2">
      <c r="A9" s="72">
        <v>3</v>
      </c>
      <c r="B9" s="73">
        <v>43788</v>
      </c>
      <c r="C9" s="74"/>
      <c r="D9" s="74"/>
      <c r="E9" s="74" t="s">
        <v>1697</v>
      </c>
      <c r="F9" s="161" t="s">
        <v>1706</v>
      </c>
      <c r="G9" s="161"/>
      <c r="H9" s="161"/>
      <c r="I9" s="72" t="s">
        <v>1699</v>
      </c>
      <c r="J9" s="75" t="s">
        <v>1700</v>
      </c>
      <c r="K9" s="72" t="s">
        <v>1701</v>
      </c>
      <c r="L9" s="76">
        <v>43936</v>
      </c>
      <c r="M9" s="72" t="s">
        <v>1703</v>
      </c>
    </row>
    <row r="10" spans="1:13" ht="67.5" x14ac:dyDescent="0.2">
      <c r="A10" s="72">
        <v>4</v>
      </c>
      <c r="B10" s="73">
        <v>43788</v>
      </c>
      <c r="C10" s="74"/>
      <c r="D10" s="74"/>
      <c r="E10" s="74" t="s">
        <v>1697</v>
      </c>
      <c r="F10" s="161" t="s">
        <v>1707</v>
      </c>
      <c r="G10" s="161"/>
      <c r="H10" s="161"/>
      <c r="I10" s="72" t="s">
        <v>1699</v>
      </c>
      <c r="J10" s="75" t="s">
        <v>1700</v>
      </c>
      <c r="K10" s="72" t="s">
        <v>1701</v>
      </c>
      <c r="L10" s="76">
        <v>43936</v>
      </c>
      <c r="M10" s="72" t="s">
        <v>1703</v>
      </c>
    </row>
    <row r="11" spans="1:13" ht="67.5" x14ac:dyDescent="0.2">
      <c r="A11" s="72">
        <v>5</v>
      </c>
      <c r="B11" s="73">
        <v>43788</v>
      </c>
      <c r="C11" s="74"/>
      <c r="D11" s="74"/>
      <c r="E11" s="74" t="s">
        <v>1697</v>
      </c>
      <c r="F11" s="161" t="s">
        <v>1708</v>
      </c>
      <c r="G11" s="161"/>
      <c r="H11" s="161"/>
      <c r="I11" s="72" t="s">
        <v>1699</v>
      </c>
      <c r="J11" s="75" t="s">
        <v>1700</v>
      </c>
      <c r="K11" s="72" t="s">
        <v>1701</v>
      </c>
      <c r="L11" s="76">
        <v>43936</v>
      </c>
      <c r="M11" s="72" t="s">
        <v>1709</v>
      </c>
    </row>
    <row r="12" spans="1:13" ht="67.5" x14ac:dyDescent="0.2">
      <c r="A12" s="72">
        <v>6</v>
      </c>
      <c r="B12" s="73">
        <v>43788</v>
      </c>
      <c r="C12" s="74"/>
      <c r="D12" s="74"/>
      <c r="E12" s="74" t="s">
        <v>1697</v>
      </c>
      <c r="F12" s="161" t="s">
        <v>1710</v>
      </c>
      <c r="G12" s="161"/>
      <c r="H12" s="161"/>
      <c r="I12" s="72" t="s">
        <v>1699</v>
      </c>
      <c r="J12" s="75" t="s">
        <v>1700</v>
      </c>
      <c r="K12" s="72" t="s">
        <v>1701</v>
      </c>
      <c r="L12" s="76">
        <v>43936</v>
      </c>
      <c r="M12" s="72" t="s">
        <v>1709</v>
      </c>
    </row>
    <row r="13" spans="1:13" ht="67.5" x14ac:dyDescent="0.2">
      <c r="A13" s="72">
        <v>7</v>
      </c>
      <c r="B13" s="73">
        <v>43788</v>
      </c>
      <c r="C13" s="74"/>
      <c r="D13" s="74"/>
      <c r="E13" s="74" t="s">
        <v>1697</v>
      </c>
      <c r="F13" s="161" t="s">
        <v>1711</v>
      </c>
      <c r="G13" s="161"/>
      <c r="H13" s="161"/>
      <c r="I13" s="72" t="s">
        <v>1699</v>
      </c>
      <c r="J13" s="75" t="s">
        <v>1700</v>
      </c>
      <c r="K13" s="72" t="s">
        <v>1701</v>
      </c>
      <c r="L13" s="76">
        <v>43936</v>
      </c>
      <c r="M13" s="72" t="s">
        <v>1712</v>
      </c>
    </row>
    <row r="14" spans="1:13" ht="67.5" x14ac:dyDescent="0.2">
      <c r="A14" s="72">
        <v>8</v>
      </c>
      <c r="B14" s="73">
        <v>43788</v>
      </c>
      <c r="C14" s="74"/>
      <c r="D14" s="74"/>
      <c r="E14" s="74" t="s">
        <v>1697</v>
      </c>
      <c r="F14" s="161" t="s">
        <v>1713</v>
      </c>
      <c r="G14" s="161"/>
      <c r="H14" s="161"/>
      <c r="I14" s="72" t="s">
        <v>1699</v>
      </c>
      <c r="J14" s="75" t="s">
        <v>1700</v>
      </c>
      <c r="K14" s="72" t="s">
        <v>1701</v>
      </c>
      <c r="L14" s="76">
        <v>43936</v>
      </c>
      <c r="M14" s="72" t="s">
        <v>1712</v>
      </c>
    </row>
    <row r="15" spans="1:13" ht="67.5" x14ac:dyDescent="0.2">
      <c r="A15" s="72">
        <v>9</v>
      </c>
      <c r="B15" s="73">
        <v>43788</v>
      </c>
      <c r="C15" s="74"/>
      <c r="D15" s="74"/>
      <c r="E15" s="74" t="s">
        <v>1697</v>
      </c>
      <c r="F15" s="161" t="s">
        <v>1714</v>
      </c>
      <c r="G15" s="161"/>
      <c r="H15" s="161"/>
      <c r="I15" s="72" t="s">
        <v>1699</v>
      </c>
      <c r="J15" s="75" t="s">
        <v>1700</v>
      </c>
      <c r="K15" s="72" t="s">
        <v>1701</v>
      </c>
      <c r="L15" s="76">
        <v>43936</v>
      </c>
      <c r="M15" s="72" t="s">
        <v>1715</v>
      </c>
    </row>
    <row r="16" spans="1:13" ht="67.5" x14ac:dyDescent="0.2">
      <c r="A16" s="72">
        <v>10</v>
      </c>
      <c r="B16" s="73">
        <v>43788</v>
      </c>
      <c r="C16" s="74"/>
      <c r="D16" s="74"/>
      <c r="E16" s="74" t="s">
        <v>1697</v>
      </c>
      <c r="F16" s="161" t="s">
        <v>1716</v>
      </c>
      <c r="G16" s="161"/>
      <c r="H16" s="161"/>
      <c r="I16" s="72" t="s">
        <v>1699</v>
      </c>
      <c r="J16" s="75" t="s">
        <v>1700</v>
      </c>
      <c r="K16" s="72" t="s">
        <v>1701</v>
      </c>
      <c r="L16" s="76">
        <v>43936</v>
      </c>
      <c r="M16" s="72" t="s">
        <v>1715</v>
      </c>
    </row>
    <row r="17" spans="1:13" ht="67.5" x14ac:dyDescent="0.2">
      <c r="A17" s="72">
        <v>11</v>
      </c>
      <c r="B17" s="73">
        <v>43788</v>
      </c>
      <c r="C17" s="74"/>
      <c r="D17" s="74"/>
      <c r="E17" s="74" t="s">
        <v>1697</v>
      </c>
      <c r="F17" s="161" t="s">
        <v>1717</v>
      </c>
      <c r="G17" s="161"/>
      <c r="H17" s="161"/>
      <c r="I17" s="72" t="s">
        <v>1699</v>
      </c>
      <c r="J17" s="75" t="s">
        <v>1700</v>
      </c>
      <c r="K17" s="72" t="s">
        <v>1701</v>
      </c>
      <c r="L17" s="76">
        <v>43936</v>
      </c>
      <c r="M17" s="72" t="s">
        <v>1718</v>
      </c>
    </row>
    <row r="18" spans="1:13" ht="67.5" x14ac:dyDescent="0.2">
      <c r="A18" s="72">
        <v>12</v>
      </c>
      <c r="B18" s="73">
        <v>43788</v>
      </c>
      <c r="C18" s="74"/>
      <c r="D18" s="74"/>
      <c r="E18" s="74" t="s">
        <v>1697</v>
      </c>
      <c r="F18" s="161" t="s">
        <v>1719</v>
      </c>
      <c r="G18" s="161"/>
      <c r="H18" s="161"/>
      <c r="I18" s="72" t="s">
        <v>1699</v>
      </c>
      <c r="J18" s="75" t="s">
        <v>1700</v>
      </c>
      <c r="K18" s="72" t="s">
        <v>1701</v>
      </c>
      <c r="L18" s="76">
        <v>43936</v>
      </c>
      <c r="M18" s="72" t="s">
        <v>1718</v>
      </c>
    </row>
    <row r="19" spans="1:13" ht="67.5" x14ac:dyDescent="0.2">
      <c r="A19" s="72">
        <v>13</v>
      </c>
      <c r="B19" s="73">
        <v>43788</v>
      </c>
      <c r="C19" s="74"/>
      <c r="D19" s="74"/>
      <c r="E19" s="74" t="s">
        <v>1697</v>
      </c>
      <c r="F19" s="161" t="s">
        <v>1720</v>
      </c>
      <c r="G19" s="161"/>
      <c r="H19" s="161"/>
      <c r="I19" s="72" t="s">
        <v>1699</v>
      </c>
      <c r="J19" s="75" t="s">
        <v>1700</v>
      </c>
      <c r="K19" s="72" t="s">
        <v>1701</v>
      </c>
      <c r="L19" s="76">
        <v>43936</v>
      </c>
      <c r="M19" s="72" t="s">
        <v>1715</v>
      </c>
    </row>
    <row r="20" spans="1:13" ht="67.5" x14ac:dyDescent="0.2">
      <c r="A20" s="72">
        <v>14</v>
      </c>
      <c r="B20" s="73">
        <v>43788</v>
      </c>
      <c r="C20" s="74"/>
      <c r="D20" s="74"/>
      <c r="E20" s="74" t="s">
        <v>1697</v>
      </c>
      <c r="F20" s="161" t="s">
        <v>1721</v>
      </c>
      <c r="G20" s="161"/>
      <c r="H20" s="161"/>
      <c r="I20" s="72" t="s">
        <v>1699</v>
      </c>
      <c r="J20" s="75" t="s">
        <v>1700</v>
      </c>
      <c r="K20" s="72" t="s">
        <v>1701</v>
      </c>
      <c r="L20" s="76">
        <v>43936</v>
      </c>
      <c r="M20" s="72" t="s">
        <v>1715</v>
      </c>
    </row>
    <row r="21" spans="1:13" ht="67.5" x14ac:dyDescent="0.2">
      <c r="A21" s="72">
        <v>15</v>
      </c>
      <c r="B21" s="73">
        <v>43788</v>
      </c>
      <c r="C21" s="74"/>
      <c r="D21" s="74"/>
      <c r="E21" s="74" t="s">
        <v>1697</v>
      </c>
      <c r="F21" s="161" t="s">
        <v>1722</v>
      </c>
      <c r="G21" s="161"/>
      <c r="H21" s="161"/>
      <c r="I21" s="72" t="s">
        <v>1699</v>
      </c>
      <c r="J21" s="75" t="s">
        <v>1700</v>
      </c>
      <c r="K21" s="72" t="s">
        <v>1701</v>
      </c>
      <c r="L21" s="76">
        <v>43936</v>
      </c>
      <c r="M21" s="72" t="s">
        <v>1723</v>
      </c>
    </row>
    <row r="22" spans="1:13" ht="67.5" x14ac:dyDescent="0.2">
      <c r="A22" s="72">
        <v>16</v>
      </c>
      <c r="B22" s="73">
        <v>43788</v>
      </c>
      <c r="C22" s="74"/>
      <c r="D22" s="74"/>
      <c r="E22" s="74" t="s">
        <v>1697</v>
      </c>
      <c r="F22" s="161" t="s">
        <v>1724</v>
      </c>
      <c r="G22" s="161"/>
      <c r="H22" s="161"/>
      <c r="I22" s="72" t="s">
        <v>1699</v>
      </c>
      <c r="J22" s="75" t="s">
        <v>1700</v>
      </c>
      <c r="K22" s="72" t="s">
        <v>1701</v>
      </c>
      <c r="L22" s="76">
        <v>43936</v>
      </c>
      <c r="M22" s="72" t="s">
        <v>1725</v>
      </c>
    </row>
    <row r="23" spans="1:13" ht="67.5" x14ac:dyDescent="0.2">
      <c r="A23" s="72">
        <v>17</v>
      </c>
      <c r="B23" s="73">
        <v>43788</v>
      </c>
      <c r="C23" s="74"/>
      <c r="D23" s="74"/>
      <c r="E23" s="74" t="s">
        <v>1697</v>
      </c>
      <c r="F23" s="161" t="s">
        <v>1726</v>
      </c>
      <c r="G23" s="161"/>
      <c r="H23" s="161"/>
      <c r="I23" s="72" t="s">
        <v>1699</v>
      </c>
      <c r="J23" s="75" t="s">
        <v>1700</v>
      </c>
      <c r="K23" s="72" t="s">
        <v>1701</v>
      </c>
      <c r="L23" s="76">
        <v>43936</v>
      </c>
      <c r="M23" s="72" t="s">
        <v>1727</v>
      </c>
    </row>
    <row r="24" spans="1:13" ht="67.5" x14ac:dyDescent="0.2">
      <c r="A24" s="72">
        <v>18</v>
      </c>
      <c r="B24" s="73">
        <v>43823</v>
      </c>
      <c r="C24" s="74"/>
      <c r="D24" s="74"/>
      <c r="E24" s="74" t="s">
        <v>1697</v>
      </c>
      <c r="F24" s="161" t="s">
        <v>1728</v>
      </c>
      <c r="G24" s="161"/>
      <c r="H24" s="161"/>
      <c r="I24" s="72" t="s">
        <v>1699</v>
      </c>
      <c r="J24" s="75" t="s">
        <v>1700</v>
      </c>
      <c r="K24" s="72" t="s">
        <v>1701</v>
      </c>
      <c r="L24" s="76">
        <v>43936</v>
      </c>
      <c r="M24" s="72" t="s">
        <v>1729</v>
      </c>
    </row>
    <row r="25" spans="1:13" ht="67.5" x14ac:dyDescent="0.2">
      <c r="A25" s="77">
        <v>19</v>
      </c>
      <c r="B25" s="78">
        <v>43823</v>
      </c>
      <c r="C25" s="79"/>
      <c r="D25" s="79"/>
      <c r="E25" s="74" t="s">
        <v>1697</v>
      </c>
      <c r="F25" s="161" t="s">
        <v>1730</v>
      </c>
      <c r="G25" s="161"/>
      <c r="H25" s="161"/>
      <c r="I25" s="72" t="s">
        <v>1699</v>
      </c>
      <c r="J25" s="75" t="s">
        <v>1700</v>
      </c>
      <c r="K25" s="72" t="s">
        <v>1701</v>
      </c>
      <c r="L25" s="76">
        <v>43936</v>
      </c>
      <c r="M25" s="72" t="s">
        <v>1731</v>
      </c>
    </row>
    <row r="26" spans="1:13" ht="67.5" x14ac:dyDescent="0.2">
      <c r="A26" s="77">
        <v>20</v>
      </c>
      <c r="B26" s="73">
        <v>43823</v>
      </c>
      <c r="C26" s="74"/>
      <c r="D26" s="74"/>
      <c r="E26" s="74" t="s">
        <v>1697</v>
      </c>
      <c r="F26" s="161" t="s">
        <v>1732</v>
      </c>
      <c r="G26" s="161"/>
      <c r="H26" s="161"/>
      <c r="I26" s="72" t="s">
        <v>1699</v>
      </c>
      <c r="J26" s="75" t="s">
        <v>1700</v>
      </c>
      <c r="K26" s="72" t="s">
        <v>1701</v>
      </c>
      <c r="L26" s="76">
        <v>43936</v>
      </c>
      <c r="M26" s="72" t="s">
        <v>1733</v>
      </c>
    </row>
    <row r="27" spans="1:13" ht="67.5" x14ac:dyDescent="0.2">
      <c r="A27" s="77">
        <v>21</v>
      </c>
      <c r="B27" s="78">
        <v>43823</v>
      </c>
      <c r="C27" s="79"/>
      <c r="D27" s="79"/>
      <c r="E27" s="74" t="s">
        <v>1697</v>
      </c>
      <c r="F27" s="165" t="s">
        <v>1734</v>
      </c>
      <c r="G27" s="165"/>
      <c r="H27" s="165"/>
      <c r="I27" s="72" t="s">
        <v>1699</v>
      </c>
      <c r="J27" s="75" t="s">
        <v>1700</v>
      </c>
      <c r="K27" s="72" t="s">
        <v>1701</v>
      </c>
      <c r="L27" s="76">
        <v>43936</v>
      </c>
      <c r="M27" s="80" t="s">
        <v>1735</v>
      </c>
    </row>
    <row r="28" spans="1:13" ht="67.5" x14ac:dyDescent="0.2">
      <c r="A28" s="77">
        <v>22</v>
      </c>
      <c r="B28" s="81">
        <v>43823</v>
      </c>
      <c r="C28" s="82"/>
      <c r="D28" s="83"/>
      <c r="E28" s="74" t="s">
        <v>1697</v>
      </c>
      <c r="F28" s="166" t="s">
        <v>1736</v>
      </c>
      <c r="G28" s="166"/>
      <c r="H28" s="166"/>
      <c r="I28" s="72" t="s">
        <v>1699</v>
      </c>
      <c r="J28" s="75" t="s">
        <v>1700</v>
      </c>
      <c r="K28" s="72" t="s">
        <v>1701</v>
      </c>
      <c r="L28" s="76">
        <v>43936</v>
      </c>
      <c r="M28" s="83" t="s">
        <v>1737</v>
      </c>
    </row>
    <row r="29" spans="1:13" ht="67.5" x14ac:dyDescent="0.2">
      <c r="A29" s="77">
        <v>23</v>
      </c>
      <c r="B29" s="81">
        <v>43823</v>
      </c>
      <c r="C29" s="82"/>
      <c r="D29" s="83"/>
      <c r="E29" s="74" t="s">
        <v>1697</v>
      </c>
      <c r="F29" s="166" t="s">
        <v>1738</v>
      </c>
      <c r="G29" s="166"/>
      <c r="H29" s="166"/>
      <c r="I29" s="72" t="s">
        <v>1699</v>
      </c>
      <c r="J29" s="75" t="s">
        <v>1700</v>
      </c>
      <c r="K29" s="72" t="s">
        <v>1701</v>
      </c>
      <c r="L29" s="76">
        <v>43936</v>
      </c>
      <c r="M29" s="83" t="s">
        <v>1737</v>
      </c>
    </row>
    <row r="30" spans="1:13" ht="67.5" x14ac:dyDescent="0.2">
      <c r="A30" s="77">
        <v>24</v>
      </c>
      <c r="B30" s="81">
        <v>43823</v>
      </c>
      <c r="C30" s="82"/>
      <c r="D30" s="83"/>
      <c r="E30" s="74" t="s">
        <v>1697</v>
      </c>
      <c r="F30" s="166" t="s">
        <v>1739</v>
      </c>
      <c r="G30" s="166"/>
      <c r="H30" s="166"/>
      <c r="I30" s="72" t="s">
        <v>1699</v>
      </c>
      <c r="J30" s="75" t="s">
        <v>1700</v>
      </c>
      <c r="K30" s="72" t="s">
        <v>1701</v>
      </c>
      <c r="L30" s="76">
        <v>43936</v>
      </c>
      <c r="M30" s="83" t="s">
        <v>1737</v>
      </c>
    </row>
    <row r="31" spans="1:13" ht="67.5" x14ac:dyDescent="0.2">
      <c r="A31" s="77">
        <v>25</v>
      </c>
      <c r="B31" s="81">
        <v>43823</v>
      </c>
      <c r="C31" s="82"/>
      <c r="D31" s="83"/>
      <c r="E31" s="74" t="s">
        <v>1697</v>
      </c>
      <c r="F31" s="166" t="s">
        <v>1740</v>
      </c>
      <c r="G31" s="166"/>
      <c r="H31" s="166"/>
      <c r="I31" s="72" t="s">
        <v>1699</v>
      </c>
      <c r="J31" s="75" t="s">
        <v>1700</v>
      </c>
      <c r="K31" s="72" t="s">
        <v>1701</v>
      </c>
      <c r="L31" s="76">
        <v>43936</v>
      </c>
      <c r="M31" s="83" t="s">
        <v>1737</v>
      </c>
    </row>
    <row r="32" spans="1:13" ht="67.5" x14ac:dyDescent="0.2">
      <c r="A32" s="77">
        <v>26</v>
      </c>
      <c r="B32" s="81">
        <v>43823</v>
      </c>
      <c r="C32" s="82"/>
      <c r="D32" s="83"/>
      <c r="E32" s="74" t="s">
        <v>1697</v>
      </c>
      <c r="F32" s="165" t="s">
        <v>1734</v>
      </c>
      <c r="G32" s="165"/>
      <c r="H32" s="165"/>
      <c r="I32" s="72" t="s">
        <v>1699</v>
      </c>
      <c r="J32" s="75" t="s">
        <v>1700</v>
      </c>
      <c r="K32" s="72" t="s">
        <v>1701</v>
      </c>
      <c r="L32" s="76">
        <v>43936</v>
      </c>
      <c r="M32" s="80" t="s">
        <v>1741</v>
      </c>
    </row>
    <row r="33" spans="1:13" ht="67.5" x14ac:dyDescent="0.2">
      <c r="A33" s="77">
        <v>27</v>
      </c>
      <c r="B33" s="81">
        <v>43823</v>
      </c>
      <c r="C33" s="82"/>
      <c r="D33" s="83"/>
      <c r="E33" s="74" t="s">
        <v>1697</v>
      </c>
      <c r="F33" s="165" t="s">
        <v>1734</v>
      </c>
      <c r="G33" s="165"/>
      <c r="H33" s="165"/>
      <c r="I33" s="72" t="s">
        <v>1699</v>
      </c>
      <c r="J33" s="75" t="s">
        <v>1700</v>
      </c>
      <c r="K33" s="72" t="s">
        <v>1701</v>
      </c>
      <c r="L33" s="76">
        <v>43936</v>
      </c>
      <c r="M33" s="80" t="s">
        <v>1741</v>
      </c>
    </row>
    <row r="34" spans="1:13" ht="67.5" x14ac:dyDescent="0.2">
      <c r="A34" s="77">
        <v>28</v>
      </c>
      <c r="B34" s="81">
        <v>43788</v>
      </c>
      <c r="C34" s="82"/>
      <c r="D34" s="83"/>
      <c r="E34" s="74" t="s">
        <v>1697</v>
      </c>
      <c r="F34" s="164" t="s">
        <v>1742</v>
      </c>
      <c r="G34" s="164"/>
      <c r="H34" s="164"/>
      <c r="I34" s="72" t="s">
        <v>1699</v>
      </c>
      <c r="J34" s="75" t="s">
        <v>1700</v>
      </c>
      <c r="K34" s="72" t="s">
        <v>1701</v>
      </c>
      <c r="L34" s="76">
        <v>43936</v>
      </c>
      <c r="M34" s="83"/>
    </row>
    <row r="35" spans="1:13" ht="67.5" x14ac:dyDescent="0.2">
      <c r="A35" s="83">
        <v>29</v>
      </c>
      <c r="B35" s="81">
        <v>43788</v>
      </c>
      <c r="C35" s="82"/>
      <c r="D35" s="83"/>
      <c r="E35" s="74" t="s">
        <v>1697</v>
      </c>
      <c r="F35" s="168" t="s">
        <v>1743</v>
      </c>
      <c r="G35" s="168"/>
      <c r="H35" s="168"/>
      <c r="I35" s="72" t="s">
        <v>1699</v>
      </c>
      <c r="J35" s="75" t="s">
        <v>1700</v>
      </c>
      <c r="K35" s="72" t="s">
        <v>1701</v>
      </c>
      <c r="L35" s="76">
        <v>43936</v>
      </c>
      <c r="M35" s="83" t="s">
        <v>1744</v>
      </c>
    </row>
    <row r="36" spans="1:13" ht="67.5" x14ac:dyDescent="0.2">
      <c r="A36" s="83">
        <v>30</v>
      </c>
      <c r="B36" s="81">
        <v>43788</v>
      </c>
      <c r="C36" s="82"/>
      <c r="D36" s="82"/>
      <c r="E36" s="74" t="s">
        <v>1697</v>
      </c>
      <c r="F36" s="166" t="s">
        <v>1745</v>
      </c>
      <c r="G36" s="166"/>
      <c r="H36" s="166"/>
      <c r="I36" s="72" t="s">
        <v>1699</v>
      </c>
      <c r="J36" s="75" t="s">
        <v>1700</v>
      </c>
      <c r="K36" s="72" t="s">
        <v>1701</v>
      </c>
      <c r="L36" s="76">
        <v>43936</v>
      </c>
      <c r="M36" s="83" t="s">
        <v>1746</v>
      </c>
    </row>
    <row r="37" spans="1:13" ht="67.5" x14ac:dyDescent="0.2">
      <c r="A37" s="83">
        <v>31</v>
      </c>
      <c r="B37" s="81">
        <v>43788</v>
      </c>
      <c r="C37" s="82"/>
      <c r="D37" s="83"/>
      <c r="E37" s="74" t="s">
        <v>1697</v>
      </c>
      <c r="F37" s="166" t="s">
        <v>1747</v>
      </c>
      <c r="G37" s="166"/>
      <c r="H37" s="166"/>
      <c r="I37" s="72" t="s">
        <v>1699</v>
      </c>
      <c r="J37" s="75" t="s">
        <v>1700</v>
      </c>
      <c r="K37" s="72" t="s">
        <v>1701</v>
      </c>
      <c r="L37" s="76">
        <v>43936</v>
      </c>
      <c r="M37" s="83" t="s">
        <v>1748</v>
      </c>
    </row>
    <row r="38" spans="1:13" ht="67.5" x14ac:dyDescent="0.2">
      <c r="A38" s="83">
        <v>32</v>
      </c>
      <c r="B38" s="81">
        <v>43788</v>
      </c>
      <c r="C38" s="82"/>
      <c r="D38" s="83"/>
      <c r="E38" s="74" t="s">
        <v>1697</v>
      </c>
      <c r="F38" s="169" t="s">
        <v>1749</v>
      </c>
      <c r="G38" s="169"/>
      <c r="H38" s="169"/>
      <c r="I38" s="72" t="s">
        <v>1699</v>
      </c>
      <c r="J38" s="75" t="s">
        <v>1700</v>
      </c>
      <c r="K38" s="72" t="s">
        <v>1701</v>
      </c>
      <c r="L38" s="76">
        <v>43936</v>
      </c>
      <c r="M38" s="83" t="s">
        <v>1750</v>
      </c>
    </row>
    <row r="39" spans="1:13" ht="67.5" x14ac:dyDescent="0.2">
      <c r="A39" s="83">
        <v>33</v>
      </c>
      <c r="B39" s="81">
        <v>43788</v>
      </c>
      <c r="C39" s="82"/>
      <c r="D39" s="83"/>
      <c r="E39" s="74" t="s">
        <v>1697</v>
      </c>
      <c r="F39" s="169" t="s">
        <v>1751</v>
      </c>
      <c r="G39" s="169"/>
      <c r="H39" s="169"/>
      <c r="I39" s="72" t="s">
        <v>1699</v>
      </c>
      <c r="J39" s="75" t="s">
        <v>1700</v>
      </c>
      <c r="K39" s="72" t="s">
        <v>1701</v>
      </c>
      <c r="L39" s="76">
        <v>43936</v>
      </c>
      <c r="M39" s="83" t="s">
        <v>1752</v>
      </c>
    </row>
    <row r="40" spans="1:13" ht="67.5" x14ac:dyDescent="0.2">
      <c r="A40" s="83">
        <v>34</v>
      </c>
      <c r="B40" s="81">
        <v>43788</v>
      </c>
      <c r="C40" s="82"/>
      <c r="D40" s="83"/>
      <c r="E40" s="74" t="s">
        <v>1697</v>
      </c>
      <c r="F40" s="169" t="s">
        <v>1753</v>
      </c>
      <c r="G40" s="169"/>
      <c r="H40" s="169"/>
      <c r="I40" s="72" t="s">
        <v>1699</v>
      </c>
      <c r="J40" s="75" t="s">
        <v>1700</v>
      </c>
      <c r="K40" s="72" t="s">
        <v>1701</v>
      </c>
      <c r="L40" s="76">
        <v>43936</v>
      </c>
      <c r="M40" s="83" t="s">
        <v>1752</v>
      </c>
    </row>
    <row r="41" spans="1:13" ht="67.5" x14ac:dyDescent="0.2">
      <c r="A41" s="83">
        <v>35</v>
      </c>
      <c r="B41" s="81">
        <v>43788</v>
      </c>
      <c r="C41" s="82"/>
      <c r="D41" s="83"/>
      <c r="E41" s="74" t="s">
        <v>1697</v>
      </c>
      <c r="F41" s="166" t="s">
        <v>1754</v>
      </c>
      <c r="G41" s="166"/>
      <c r="H41" s="166"/>
      <c r="I41" s="72" t="s">
        <v>1699</v>
      </c>
      <c r="J41" s="75" t="s">
        <v>1700</v>
      </c>
      <c r="K41" s="72" t="s">
        <v>1701</v>
      </c>
      <c r="L41" s="76">
        <v>43936</v>
      </c>
      <c r="M41" s="83" t="s">
        <v>1755</v>
      </c>
    </row>
    <row r="42" spans="1:13" ht="67.5" x14ac:dyDescent="0.2">
      <c r="A42" s="83">
        <v>36</v>
      </c>
      <c r="B42" s="81">
        <v>43788</v>
      </c>
      <c r="C42" s="82"/>
      <c r="D42" s="83"/>
      <c r="E42" s="74" t="s">
        <v>1697</v>
      </c>
      <c r="F42" s="166" t="s">
        <v>1756</v>
      </c>
      <c r="G42" s="166"/>
      <c r="H42" s="166"/>
      <c r="I42" s="72" t="s">
        <v>1699</v>
      </c>
      <c r="J42" s="75" t="s">
        <v>1700</v>
      </c>
      <c r="K42" s="72" t="s">
        <v>1701</v>
      </c>
      <c r="L42" s="76">
        <v>43936</v>
      </c>
      <c r="M42" s="83" t="s">
        <v>1757</v>
      </c>
    </row>
    <row r="43" spans="1:13" ht="67.5" x14ac:dyDescent="0.2">
      <c r="A43" s="83">
        <v>37</v>
      </c>
      <c r="B43" s="81">
        <v>43788</v>
      </c>
      <c r="C43" s="82"/>
      <c r="D43" s="83"/>
      <c r="E43" s="74" t="s">
        <v>1697</v>
      </c>
      <c r="F43" s="166" t="s">
        <v>1758</v>
      </c>
      <c r="G43" s="166"/>
      <c r="H43" s="166"/>
      <c r="I43" s="72" t="s">
        <v>1699</v>
      </c>
      <c r="J43" s="75" t="s">
        <v>1700</v>
      </c>
      <c r="K43" s="72" t="s">
        <v>1701</v>
      </c>
      <c r="L43" s="76">
        <v>43936</v>
      </c>
      <c r="M43" s="83" t="s">
        <v>1759</v>
      </c>
    </row>
    <row r="44" spans="1:13" ht="67.5" x14ac:dyDescent="0.2">
      <c r="A44" s="83">
        <v>38</v>
      </c>
      <c r="B44" s="81">
        <v>43788</v>
      </c>
      <c r="C44" s="82"/>
      <c r="D44" s="83"/>
      <c r="E44" s="74" t="s">
        <v>1697</v>
      </c>
      <c r="F44" s="166" t="s">
        <v>1760</v>
      </c>
      <c r="G44" s="166"/>
      <c r="H44" s="166"/>
      <c r="I44" s="72" t="s">
        <v>1699</v>
      </c>
      <c r="J44" s="75" t="s">
        <v>1700</v>
      </c>
      <c r="K44" s="72" t="s">
        <v>1701</v>
      </c>
      <c r="L44" s="76">
        <v>43936</v>
      </c>
      <c r="M44" s="83" t="s">
        <v>1761</v>
      </c>
    </row>
    <row r="45" spans="1:13" ht="67.5" x14ac:dyDescent="0.2">
      <c r="A45" s="83">
        <v>39</v>
      </c>
      <c r="B45" s="81">
        <v>43788</v>
      </c>
      <c r="C45" s="82"/>
      <c r="D45" s="83"/>
      <c r="E45" s="74" t="s">
        <v>1697</v>
      </c>
      <c r="F45" s="167" t="s">
        <v>1762</v>
      </c>
      <c r="G45" s="167"/>
      <c r="H45" s="167"/>
      <c r="I45" s="72" t="s">
        <v>1699</v>
      </c>
      <c r="J45" s="75" t="s">
        <v>1700</v>
      </c>
      <c r="K45" s="72" t="s">
        <v>1701</v>
      </c>
      <c r="L45" s="76">
        <v>43936</v>
      </c>
      <c r="M45" s="83" t="s">
        <v>1763</v>
      </c>
    </row>
    <row r="46" spans="1:13" ht="67.5" x14ac:dyDescent="0.2">
      <c r="A46" s="83">
        <v>40</v>
      </c>
      <c r="B46" s="81">
        <v>43788</v>
      </c>
      <c r="C46" s="82"/>
      <c r="D46" s="83"/>
      <c r="E46" s="74" t="s">
        <v>1697</v>
      </c>
      <c r="F46" s="167" t="s">
        <v>1764</v>
      </c>
      <c r="G46" s="167"/>
      <c r="H46" s="167"/>
      <c r="I46" s="72" t="s">
        <v>1699</v>
      </c>
      <c r="J46" s="75" t="s">
        <v>1700</v>
      </c>
      <c r="K46" s="72" t="s">
        <v>1701</v>
      </c>
      <c r="L46" s="76">
        <v>43936</v>
      </c>
      <c r="M46" s="83" t="s">
        <v>1765</v>
      </c>
    </row>
    <row r="47" spans="1:13" ht="67.5" x14ac:dyDescent="0.2">
      <c r="A47" s="83">
        <v>41</v>
      </c>
      <c r="B47" s="81">
        <v>43788</v>
      </c>
      <c r="C47" s="82"/>
      <c r="D47" s="83"/>
      <c r="E47" s="74" t="s">
        <v>1697</v>
      </c>
      <c r="F47" s="167" t="s">
        <v>1766</v>
      </c>
      <c r="G47" s="167"/>
      <c r="H47" s="167"/>
      <c r="I47" s="72" t="s">
        <v>1699</v>
      </c>
      <c r="J47" s="75" t="s">
        <v>1700</v>
      </c>
      <c r="K47" s="72" t="s">
        <v>1701</v>
      </c>
      <c r="L47" s="76">
        <v>43936</v>
      </c>
      <c r="M47" s="83" t="s">
        <v>1767</v>
      </c>
    </row>
    <row r="48" spans="1:13" ht="67.5" x14ac:dyDescent="0.2">
      <c r="A48" s="83">
        <v>42</v>
      </c>
      <c r="B48" s="81">
        <v>43823</v>
      </c>
      <c r="C48" s="82"/>
      <c r="D48" s="83"/>
      <c r="E48" s="74" t="s">
        <v>1697</v>
      </c>
      <c r="F48" s="166" t="s">
        <v>1768</v>
      </c>
      <c r="G48" s="166"/>
      <c r="H48" s="166"/>
      <c r="I48" s="72" t="s">
        <v>1699</v>
      </c>
      <c r="J48" s="75" t="s">
        <v>1700</v>
      </c>
      <c r="K48" s="72" t="s">
        <v>1701</v>
      </c>
      <c r="L48" s="76">
        <v>43936</v>
      </c>
      <c r="M48" s="83" t="s">
        <v>1769</v>
      </c>
    </row>
    <row r="49" spans="1:13" ht="67.5" x14ac:dyDescent="0.2">
      <c r="A49" s="80">
        <v>43</v>
      </c>
      <c r="B49" s="81">
        <v>43823</v>
      </c>
      <c r="C49" s="82"/>
      <c r="D49" s="83"/>
      <c r="E49" s="74" t="s">
        <v>1697</v>
      </c>
      <c r="F49" s="168" t="s">
        <v>1770</v>
      </c>
      <c r="G49" s="168"/>
      <c r="H49" s="168"/>
      <c r="I49" s="72" t="s">
        <v>1699</v>
      </c>
      <c r="J49" s="75" t="s">
        <v>1700</v>
      </c>
      <c r="K49" s="72" t="s">
        <v>1701</v>
      </c>
      <c r="L49" s="76">
        <v>43936</v>
      </c>
      <c r="M49" s="83" t="s">
        <v>1769</v>
      </c>
    </row>
    <row r="50" spans="1:13" ht="67.5" x14ac:dyDescent="0.2">
      <c r="A50" s="80">
        <v>44</v>
      </c>
      <c r="B50" s="81">
        <v>43823</v>
      </c>
      <c r="C50" s="82"/>
      <c r="D50" s="83"/>
      <c r="E50" s="74" t="s">
        <v>1697</v>
      </c>
      <c r="F50" s="166" t="s">
        <v>1771</v>
      </c>
      <c r="G50" s="166"/>
      <c r="H50" s="166"/>
      <c r="I50" s="72" t="s">
        <v>1699</v>
      </c>
      <c r="J50" s="75" t="s">
        <v>1700</v>
      </c>
      <c r="K50" s="72" t="s">
        <v>1701</v>
      </c>
      <c r="L50" s="76">
        <v>43936</v>
      </c>
      <c r="M50" s="83" t="s">
        <v>1772</v>
      </c>
    </row>
    <row r="51" spans="1:13" ht="67.5" x14ac:dyDescent="0.2">
      <c r="A51" s="80">
        <v>45</v>
      </c>
      <c r="B51" s="81">
        <v>43823</v>
      </c>
      <c r="C51" s="82"/>
      <c r="D51" s="83"/>
      <c r="E51" s="74" t="s">
        <v>1697</v>
      </c>
      <c r="F51" s="166" t="s">
        <v>1773</v>
      </c>
      <c r="G51" s="166"/>
      <c r="H51" s="166"/>
      <c r="I51" s="72" t="s">
        <v>1699</v>
      </c>
      <c r="J51" s="75" t="s">
        <v>1700</v>
      </c>
      <c r="K51" s="72" t="s">
        <v>1701</v>
      </c>
      <c r="L51" s="76">
        <v>43936</v>
      </c>
      <c r="M51" s="83" t="s">
        <v>1772</v>
      </c>
    </row>
    <row r="52" spans="1:13" ht="67.5" x14ac:dyDescent="0.2">
      <c r="A52" s="80">
        <v>46</v>
      </c>
      <c r="B52" s="81">
        <v>43823</v>
      </c>
      <c r="C52" s="82"/>
      <c r="D52" s="83"/>
      <c r="E52" s="74" t="s">
        <v>1697</v>
      </c>
      <c r="F52" s="166" t="s">
        <v>1774</v>
      </c>
      <c r="G52" s="166"/>
      <c r="H52" s="166"/>
      <c r="I52" s="72" t="s">
        <v>1699</v>
      </c>
      <c r="J52" s="75" t="s">
        <v>1700</v>
      </c>
      <c r="K52" s="72" t="s">
        <v>1701</v>
      </c>
      <c r="L52" s="76">
        <v>43936</v>
      </c>
      <c r="M52" s="83" t="s">
        <v>1775</v>
      </c>
    </row>
    <row r="53" spans="1:13" ht="67.5" x14ac:dyDescent="0.2">
      <c r="A53" s="80">
        <v>47</v>
      </c>
      <c r="B53" s="81">
        <v>43823</v>
      </c>
      <c r="C53" s="82"/>
      <c r="D53" s="83"/>
      <c r="E53" s="74" t="s">
        <v>1697</v>
      </c>
      <c r="F53" s="166" t="s">
        <v>1776</v>
      </c>
      <c r="G53" s="166"/>
      <c r="H53" s="166"/>
      <c r="I53" s="72" t="s">
        <v>1699</v>
      </c>
      <c r="J53" s="75" t="s">
        <v>1700</v>
      </c>
      <c r="K53" s="72" t="s">
        <v>1701</v>
      </c>
      <c r="L53" s="76">
        <v>43936</v>
      </c>
      <c r="M53" s="83" t="s">
        <v>1775</v>
      </c>
    </row>
    <row r="54" spans="1:13" ht="67.5" x14ac:dyDescent="0.2">
      <c r="A54" s="80">
        <v>48</v>
      </c>
      <c r="B54" s="81">
        <v>43823</v>
      </c>
      <c r="C54" s="82"/>
      <c r="D54" s="83"/>
      <c r="E54" s="74" t="s">
        <v>1697</v>
      </c>
      <c r="F54" s="166" t="s">
        <v>1777</v>
      </c>
      <c r="G54" s="166"/>
      <c r="H54" s="166"/>
      <c r="I54" s="72" t="s">
        <v>1699</v>
      </c>
      <c r="J54" s="75" t="s">
        <v>1700</v>
      </c>
      <c r="K54" s="72" t="s">
        <v>1701</v>
      </c>
      <c r="L54" s="76">
        <v>43936</v>
      </c>
      <c r="M54" s="83" t="s">
        <v>1778</v>
      </c>
    </row>
    <row r="55" spans="1:13" ht="67.5" x14ac:dyDescent="0.2">
      <c r="A55" s="80">
        <v>49</v>
      </c>
      <c r="B55" s="81">
        <v>43823</v>
      </c>
      <c r="C55" s="82"/>
      <c r="D55" s="83"/>
      <c r="E55" s="74" t="s">
        <v>1697</v>
      </c>
      <c r="F55" s="166" t="s">
        <v>1779</v>
      </c>
      <c r="G55" s="166"/>
      <c r="H55" s="166"/>
      <c r="I55" s="72" t="s">
        <v>1699</v>
      </c>
      <c r="J55" s="75" t="s">
        <v>1700</v>
      </c>
      <c r="K55" s="72" t="s">
        <v>1701</v>
      </c>
      <c r="L55" s="76">
        <v>43936</v>
      </c>
      <c r="M55" s="83" t="s">
        <v>1778</v>
      </c>
    </row>
    <row r="56" spans="1:13" ht="67.5" x14ac:dyDescent="0.2">
      <c r="A56" s="80">
        <v>50</v>
      </c>
      <c r="B56" s="81">
        <v>43823</v>
      </c>
      <c r="C56" s="82"/>
      <c r="D56" s="83"/>
      <c r="E56" s="74" t="s">
        <v>1697</v>
      </c>
      <c r="F56" s="168" t="s">
        <v>1780</v>
      </c>
      <c r="G56" s="168"/>
      <c r="H56" s="168"/>
      <c r="I56" s="72" t="s">
        <v>1699</v>
      </c>
      <c r="J56" s="75" t="s">
        <v>1700</v>
      </c>
      <c r="K56" s="72" t="s">
        <v>1701</v>
      </c>
      <c r="L56" s="76">
        <v>43936</v>
      </c>
      <c r="M56" s="83" t="s">
        <v>1781</v>
      </c>
    </row>
    <row r="57" spans="1:13" ht="67.5" x14ac:dyDescent="0.2">
      <c r="A57" s="80">
        <v>51</v>
      </c>
      <c r="B57" s="81">
        <v>43823</v>
      </c>
      <c r="C57" s="82"/>
      <c r="D57" s="83"/>
      <c r="E57" s="74" t="s">
        <v>1697</v>
      </c>
      <c r="F57" s="166" t="s">
        <v>1782</v>
      </c>
      <c r="G57" s="166"/>
      <c r="H57" s="166"/>
      <c r="I57" s="72" t="s">
        <v>1699</v>
      </c>
      <c r="J57" s="75" t="s">
        <v>1700</v>
      </c>
      <c r="K57" s="72" t="s">
        <v>1701</v>
      </c>
      <c r="L57" s="76">
        <v>43936</v>
      </c>
      <c r="M57" s="83" t="s">
        <v>1781</v>
      </c>
    </row>
    <row r="58" spans="1:13" ht="67.5" x14ac:dyDescent="0.2">
      <c r="A58" s="80">
        <v>52</v>
      </c>
      <c r="B58" s="81">
        <v>43788</v>
      </c>
      <c r="C58" s="82"/>
      <c r="D58" s="83"/>
      <c r="E58" s="74" t="s">
        <v>1697</v>
      </c>
      <c r="F58" s="166" t="s">
        <v>1783</v>
      </c>
      <c r="G58" s="166"/>
      <c r="H58" s="166"/>
      <c r="I58" s="72" t="s">
        <v>1699</v>
      </c>
      <c r="J58" s="75" t="s">
        <v>1700</v>
      </c>
      <c r="K58" s="72" t="s">
        <v>1701</v>
      </c>
      <c r="L58" s="76">
        <v>43936</v>
      </c>
      <c r="M58" s="83" t="s">
        <v>1784</v>
      </c>
    </row>
    <row r="59" spans="1:13" ht="67.5" x14ac:dyDescent="0.2">
      <c r="A59" s="80">
        <v>53</v>
      </c>
      <c r="B59" s="81">
        <v>43788</v>
      </c>
      <c r="C59" s="82"/>
      <c r="D59" s="83"/>
      <c r="E59" s="74" t="s">
        <v>1697</v>
      </c>
      <c r="F59" s="166" t="s">
        <v>1785</v>
      </c>
      <c r="G59" s="166"/>
      <c r="H59" s="166"/>
      <c r="I59" s="72" t="s">
        <v>1699</v>
      </c>
      <c r="J59" s="75" t="s">
        <v>1700</v>
      </c>
      <c r="K59" s="72" t="s">
        <v>1701</v>
      </c>
      <c r="L59" s="76">
        <v>43936</v>
      </c>
      <c r="M59" s="83" t="s">
        <v>1786</v>
      </c>
    </row>
    <row r="60" spans="1:13" ht="67.5" x14ac:dyDescent="0.2">
      <c r="A60" s="80">
        <v>54</v>
      </c>
      <c r="B60" s="81">
        <v>43788</v>
      </c>
      <c r="C60" s="82"/>
      <c r="D60" s="83"/>
      <c r="E60" s="74" t="s">
        <v>1697</v>
      </c>
      <c r="F60" s="166" t="s">
        <v>1787</v>
      </c>
      <c r="G60" s="166"/>
      <c r="H60" s="166"/>
      <c r="I60" s="72" t="s">
        <v>1699</v>
      </c>
      <c r="J60" s="75" t="s">
        <v>1700</v>
      </c>
      <c r="K60" s="72" t="s">
        <v>1701</v>
      </c>
      <c r="L60" s="76">
        <v>43936</v>
      </c>
      <c r="M60" s="83" t="s">
        <v>1786</v>
      </c>
    </row>
    <row r="61" spans="1:13" ht="67.5" x14ac:dyDescent="0.2">
      <c r="A61" s="80">
        <v>55</v>
      </c>
      <c r="B61" s="81">
        <v>43788</v>
      </c>
      <c r="C61" s="82"/>
      <c r="D61" s="83"/>
      <c r="E61" s="74" t="s">
        <v>1697</v>
      </c>
      <c r="F61" s="171" t="s">
        <v>1788</v>
      </c>
      <c r="G61" s="171"/>
      <c r="H61" s="171"/>
      <c r="I61" s="72" t="s">
        <v>1699</v>
      </c>
      <c r="J61" s="75" t="s">
        <v>1700</v>
      </c>
      <c r="K61" s="72" t="s">
        <v>1701</v>
      </c>
      <c r="L61" s="76">
        <v>43936</v>
      </c>
      <c r="M61" s="83" t="s">
        <v>1789</v>
      </c>
    </row>
    <row r="62" spans="1:13" ht="67.5" x14ac:dyDescent="0.2">
      <c r="A62" s="80">
        <v>56</v>
      </c>
      <c r="B62" s="81">
        <v>43788</v>
      </c>
      <c r="C62" s="82"/>
      <c r="D62" s="83"/>
      <c r="E62" s="74" t="s">
        <v>1697</v>
      </c>
      <c r="F62" s="171" t="s">
        <v>1790</v>
      </c>
      <c r="G62" s="171"/>
      <c r="H62" s="171"/>
      <c r="I62" s="72" t="s">
        <v>1699</v>
      </c>
      <c r="J62" s="75" t="s">
        <v>1700</v>
      </c>
      <c r="K62" s="72" t="s">
        <v>1701</v>
      </c>
      <c r="L62" s="76">
        <v>43936</v>
      </c>
      <c r="M62" s="83" t="s">
        <v>1791</v>
      </c>
    </row>
    <row r="63" spans="1:13" ht="67.5" x14ac:dyDescent="0.2">
      <c r="A63" s="80">
        <v>57</v>
      </c>
      <c r="B63" s="81">
        <v>43788</v>
      </c>
      <c r="C63" s="82"/>
      <c r="D63" s="83"/>
      <c r="E63" s="74" t="s">
        <v>1697</v>
      </c>
      <c r="F63" s="171" t="s">
        <v>1792</v>
      </c>
      <c r="G63" s="171"/>
      <c r="H63" s="171"/>
      <c r="I63" s="72" t="s">
        <v>1699</v>
      </c>
      <c r="J63" s="75" t="s">
        <v>1700</v>
      </c>
      <c r="K63" s="72" t="s">
        <v>1701</v>
      </c>
      <c r="L63" s="76">
        <v>43936</v>
      </c>
      <c r="M63" s="83" t="s">
        <v>1791</v>
      </c>
    </row>
    <row r="64" spans="1:13" ht="67.5" x14ac:dyDescent="0.2">
      <c r="A64" s="80">
        <v>58</v>
      </c>
      <c r="B64" s="81">
        <v>43788</v>
      </c>
      <c r="C64" s="82"/>
      <c r="D64" s="83"/>
      <c r="E64" s="74" t="s">
        <v>1697</v>
      </c>
      <c r="F64" s="171" t="s">
        <v>1793</v>
      </c>
      <c r="G64" s="171"/>
      <c r="H64" s="171"/>
      <c r="I64" s="72" t="s">
        <v>1699</v>
      </c>
      <c r="J64" s="75" t="s">
        <v>1700</v>
      </c>
      <c r="K64" s="72" t="s">
        <v>1701</v>
      </c>
      <c r="L64" s="76">
        <v>43936</v>
      </c>
      <c r="M64" s="83" t="s">
        <v>1791</v>
      </c>
    </row>
    <row r="65" spans="1:13" ht="67.5" x14ac:dyDescent="0.2">
      <c r="A65" s="80">
        <v>59</v>
      </c>
      <c r="B65" s="81">
        <v>43788</v>
      </c>
      <c r="C65" s="82"/>
      <c r="D65" s="83"/>
      <c r="E65" s="74" t="s">
        <v>1697</v>
      </c>
      <c r="F65" s="171" t="s">
        <v>1794</v>
      </c>
      <c r="G65" s="171"/>
      <c r="H65" s="171"/>
      <c r="I65" s="72" t="s">
        <v>1699</v>
      </c>
      <c r="J65" s="75" t="s">
        <v>1700</v>
      </c>
      <c r="K65" s="72" t="s">
        <v>1701</v>
      </c>
      <c r="L65" s="76">
        <v>43936</v>
      </c>
      <c r="M65" s="83" t="s">
        <v>1795</v>
      </c>
    </row>
    <row r="66" spans="1:13" ht="67.5" x14ac:dyDescent="0.2">
      <c r="A66" s="80">
        <v>60</v>
      </c>
      <c r="B66" s="81">
        <v>43788</v>
      </c>
      <c r="C66" s="82"/>
      <c r="D66" s="83"/>
      <c r="E66" s="74" t="s">
        <v>1697</v>
      </c>
      <c r="F66" s="171" t="s">
        <v>1796</v>
      </c>
      <c r="G66" s="171"/>
      <c r="H66" s="171"/>
      <c r="I66" s="72" t="s">
        <v>1699</v>
      </c>
      <c r="J66" s="75" t="s">
        <v>1700</v>
      </c>
      <c r="K66" s="72" t="s">
        <v>1701</v>
      </c>
      <c r="L66" s="76">
        <v>43936</v>
      </c>
      <c r="M66" s="83" t="s">
        <v>1795</v>
      </c>
    </row>
    <row r="67" spans="1:13" ht="67.5" x14ac:dyDescent="0.2">
      <c r="A67" s="80">
        <v>61</v>
      </c>
      <c r="B67" s="81">
        <v>43788</v>
      </c>
      <c r="C67" s="82"/>
      <c r="D67" s="83"/>
      <c r="E67" s="74" t="s">
        <v>1697</v>
      </c>
      <c r="F67" s="171" t="s">
        <v>1797</v>
      </c>
      <c r="G67" s="171"/>
      <c r="H67" s="171"/>
      <c r="I67" s="72" t="s">
        <v>1699</v>
      </c>
      <c r="J67" s="75" t="s">
        <v>1700</v>
      </c>
      <c r="K67" s="72" t="s">
        <v>1701</v>
      </c>
      <c r="L67" s="76">
        <v>43936</v>
      </c>
      <c r="M67" s="83" t="s">
        <v>1798</v>
      </c>
    </row>
    <row r="68" spans="1:13" ht="67.5" x14ac:dyDescent="0.2">
      <c r="A68" s="80">
        <v>62</v>
      </c>
      <c r="B68" s="81">
        <v>43788</v>
      </c>
      <c r="C68" s="82"/>
      <c r="D68" s="83"/>
      <c r="E68" s="74" t="s">
        <v>1697</v>
      </c>
      <c r="F68" s="171" t="s">
        <v>1799</v>
      </c>
      <c r="G68" s="171"/>
      <c r="H68" s="171"/>
      <c r="I68" s="72" t="s">
        <v>1699</v>
      </c>
      <c r="J68" s="75" t="s">
        <v>1700</v>
      </c>
      <c r="K68" s="72" t="s">
        <v>1701</v>
      </c>
      <c r="L68" s="76">
        <v>43936</v>
      </c>
      <c r="M68" s="83" t="s">
        <v>1798</v>
      </c>
    </row>
    <row r="69" spans="1:13" ht="67.5" x14ac:dyDescent="0.2">
      <c r="A69" s="80">
        <v>63</v>
      </c>
      <c r="B69" s="81">
        <v>43788</v>
      </c>
      <c r="C69" s="82"/>
      <c r="D69" s="83"/>
      <c r="E69" s="74" t="s">
        <v>1697</v>
      </c>
      <c r="F69" s="171" t="s">
        <v>1800</v>
      </c>
      <c r="G69" s="171"/>
      <c r="H69" s="171"/>
      <c r="I69" s="72" t="s">
        <v>1699</v>
      </c>
      <c r="J69" s="75" t="s">
        <v>1700</v>
      </c>
      <c r="K69" s="72" t="s">
        <v>1701</v>
      </c>
      <c r="L69" s="76">
        <v>43936</v>
      </c>
      <c r="M69" s="83" t="s">
        <v>1798</v>
      </c>
    </row>
    <row r="70" spans="1:13" ht="67.5" x14ac:dyDescent="0.2">
      <c r="A70" s="80">
        <v>64</v>
      </c>
      <c r="B70" s="81">
        <v>43788</v>
      </c>
      <c r="C70" s="82"/>
      <c r="D70" s="83"/>
      <c r="E70" s="74" t="s">
        <v>1697</v>
      </c>
      <c r="F70" s="171" t="s">
        <v>1801</v>
      </c>
      <c r="G70" s="171"/>
      <c r="H70" s="171"/>
      <c r="I70" s="72" t="s">
        <v>1699</v>
      </c>
      <c r="J70" s="75" t="s">
        <v>1700</v>
      </c>
      <c r="K70" s="72" t="s">
        <v>1701</v>
      </c>
      <c r="L70" s="76">
        <v>43936</v>
      </c>
      <c r="M70" s="83" t="s">
        <v>1798</v>
      </c>
    </row>
    <row r="71" spans="1:13" ht="67.5" x14ac:dyDescent="0.2">
      <c r="A71" s="80">
        <v>65</v>
      </c>
      <c r="B71" s="81">
        <v>43788</v>
      </c>
      <c r="C71" s="82"/>
      <c r="D71" s="83"/>
      <c r="E71" s="74" t="s">
        <v>1697</v>
      </c>
      <c r="F71" s="171" t="s">
        <v>1802</v>
      </c>
      <c r="G71" s="171"/>
      <c r="H71" s="171"/>
      <c r="I71" s="72" t="s">
        <v>1699</v>
      </c>
      <c r="J71" s="75" t="s">
        <v>1700</v>
      </c>
      <c r="K71" s="72" t="s">
        <v>1701</v>
      </c>
      <c r="L71" s="76">
        <v>43936</v>
      </c>
      <c r="M71" s="83" t="s">
        <v>1803</v>
      </c>
    </row>
    <row r="72" spans="1:13" ht="67.5" x14ac:dyDescent="0.2">
      <c r="A72" s="80">
        <v>66</v>
      </c>
      <c r="B72" s="81">
        <v>43788</v>
      </c>
      <c r="C72" s="82"/>
      <c r="D72" s="83"/>
      <c r="E72" s="74" t="s">
        <v>1697</v>
      </c>
      <c r="F72" s="171" t="s">
        <v>1804</v>
      </c>
      <c r="G72" s="171"/>
      <c r="H72" s="171"/>
      <c r="I72" s="72" t="s">
        <v>1699</v>
      </c>
      <c r="J72" s="75" t="s">
        <v>1700</v>
      </c>
      <c r="K72" s="72" t="s">
        <v>1701</v>
      </c>
      <c r="L72" s="76">
        <v>43936</v>
      </c>
      <c r="M72" s="83" t="s">
        <v>1803</v>
      </c>
    </row>
    <row r="73" spans="1:13" ht="67.5" x14ac:dyDescent="0.2">
      <c r="A73" s="80">
        <v>67</v>
      </c>
      <c r="B73" s="81">
        <v>43788</v>
      </c>
      <c r="C73" s="82"/>
      <c r="D73" s="83"/>
      <c r="E73" s="74" t="s">
        <v>1697</v>
      </c>
      <c r="F73" s="171" t="s">
        <v>1805</v>
      </c>
      <c r="G73" s="171"/>
      <c r="H73" s="171"/>
      <c r="I73" s="72" t="s">
        <v>1699</v>
      </c>
      <c r="J73" s="75" t="s">
        <v>1700</v>
      </c>
      <c r="K73" s="72" t="s">
        <v>1701</v>
      </c>
      <c r="L73" s="76">
        <v>43936</v>
      </c>
      <c r="M73" s="83" t="s">
        <v>1803</v>
      </c>
    </row>
    <row r="74" spans="1:13" ht="67.5" x14ac:dyDescent="0.2">
      <c r="A74" s="80">
        <v>68</v>
      </c>
      <c r="B74" s="81">
        <v>43788</v>
      </c>
      <c r="C74" s="82"/>
      <c r="D74" s="83"/>
      <c r="E74" s="74" t="s">
        <v>1697</v>
      </c>
      <c r="F74" s="171" t="s">
        <v>1806</v>
      </c>
      <c r="G74" s="171"/>
      <c r="H74" s="171"/>
      <c r="I74" s="72" t="s">
        <v>1699</v>
      </c>
      <c r="J74" s="75" t="s">
        <v>1700</v>
      </c>
      <c r="K74" s="72" t="s">
        <v>1701</v>
      </c>
      <c r="L74" s="76">
        <v>43936</v>
      </c>
      <c r="M74" s="83" t="s">
        <v>1803</v>
      </c>
    </row>
    <row r="75" spans="1:13" ht="68.25" x14ac:dyDescent="0.25">
      <c r="A75" s="80">
        <v>69</v>
      </c>
      <c r="B75" s="81">
        <v>43788</v>
      </c>
      <c r="C75" s="82"/>
      <c r="D75" s="83"/>
      <c r="E75" s="74" t="s">
        <v>1697</v>
      </c>
      <c r="F75" s="172" t="s">
        <v>1807</v>
      </c>
      <c r="G75" s="172"/>
      <c r="H75" s="172"/>
      <c r="I75" s="72" t="s">
        <v>1699</v>
      </c>
      <c r="J75" s="75" t="s">
        <v>1700</v>
      </c>
      <c r="K75" s="72" t="s">
        <v>1701</v>
      </c>
      <c r="L75" s="76">
        <v>43936</v>
      </c>
      <c r="M75" s="84"/>
    </row>
    <row r="76" spans="1:13" s="91" customFormat="1" ht="33.75" x14ac:dyDescent="0.25">
      <c r="A76" s="85">
        <v>70</v>
      </c>
      <c r="B76" s="86">
        <v>44175</v>
      </c>
      <c r="C76" s="87" t="s">
        <v>1808</v>
      </c>
      <c r="D76" s="87" t="s">
        <v>1809</v>
      </c>
      <c r="E76" s="86">
        <v>44175</v>
      </c>
      <c r="F76" s="173" t="s">
        <v>1810</v>
      </c>
      <c r="G76" s="174"/>
      <c r="H76" s="175"/>
      <c r="I76" s="88" t="s">
        <v>1699</v>
      </c>
      <c r="J76" s="89" t="s">
        <v>1811</v>
      </c>
      <c r="K76" s="89" t="s">
        <v>1812</v>
      </c>
      <c r="L76" s="90">
        <v>44258</v>
      </c>
      <c r="M76" s="89" t="s">
        <v>1813</v>
      </c>
    </row>
    <row r="77" spans="1:13" s="91" customFormat="1" ht="33.75" x14ac:dyDescent="0.25">
      <c r="A77" s="85">
        <v>71</v>
      </c>
      <c r="B77" s="86">
        <v>44175</v>
      </c>
      <c r="C77" s="87" t="s">
        <v>1808</v>
      </c>
      <c r="D77" s="87" t="s">
        <v>1809</v>
      </c>
      <c r="E77" s="86" t="s">
        <v>1814</v>
      </c>
      <c r="F77" s="173" t="s">
        <v>1815</v>
      </c>
      <c r="G77" s="174"/>
      <c r="H77" s="175"/>
      <c r="I77" s="88" t="s">
        <v>1699</v>
      </c>
      <c r="J77" s="89" t="s">
        <v>1811</v>
      </c>
      <c r="K77" s="89" t="s">
        <v>1812</v>
      </c>
      <c r="L77" s="90">
        <v>44258</v>
      </c>
      <c r="M77" s="89" t="s">
        <v>1813</v>
      </c>
    </row>
    <row r="78" spans="1:13" s="91" customFormat="1" ht="33.75" x14ac:dyDescent="0.25">
      <c r="A78" s="85">
        <v>72</v>
      </c>
      <c r="B78" s="86">
        <v>44175</v>
      </c>
      <c r="C78" s="92" t="s">
        <v>1816</v>
      </c>
      <c r="D78" s="92" t="s">
        <v>1817</v>
      </c>
      <c r="E78" s="93">
        <v>44175</v>
      </c>
      <c r="F78" s="170" t="s">
        <v>1818</v>
      </c>
      <c r="G78" s="170"/>
      <c r="H78" s="170"/>
      <c r="I78" s="88" t="s">
        <v>1699</v>
      </c>
      <c r="J78" s="89" t="s">
        <v>1811</v>
      </c>
      <c r="K78" s="89" t="s">
        <v>1812</v>
      </c>
      <c r="L78" s="90">
        <v>44258</v>
      </c>
      <c r="M78" s="89" t="s">
        <v>1813</v>
      </c>
    </row>
    <row r="79" spans="1:13" s="91" customFormat="1" ht="33.75" x14ac:dyDescent="0.25">
      <c r="A79" s="85">
        <v>73</v>
      </c>
      <c r="B79" s="86">
        <v>44175</v>
      </c>
      <c r="C79" s="92" t="s">
        <v>1816</v>
      </c>
      <c r="D79" s="92" t="s">
        <v>1819</v>
      </c>
      <c r="E79" s="93">
        <v>44175</v>
      </c>
      <c r="F79" s="170" t="s">
        <v>1820</v>
      </c>
      <c r="G79" s="170"/>
      <c r="H79" s="170"/>
      <c r="I79" s="88" t="s">
        <v>1699</v>
      </c>
      <c r="J79" s="89" t="s">
        <v>1811</v>
      </c>
      <c r="K79" s="89" t="s">
        <v>1812</v>
      </c>
      <c r="L79" s="90">
        <v>44258</v>
      </c>
      <c r="M79" s="89" t="s">
        <v>1813</v>
      </c>
    </row>
    <row r="80" spans="1:13" s="91" customFormat="1" ht="33.75" x14ac:dyDescent="0.25">
      <c r="A80" s="85">
        <v>74</v>
      </c>
      <c r="B80" s="86">
        <v>44175</v>
      </c>
      <c r="C80" s="92" t="s">
        <v>1808</v>
      </c>
      <c r="D80" s="92" t="s">
        <v>1817</v>
      </c>
      <c r="E80" s="93">
        <v>44175</v>
      </c>
      <c r="F80" s="170" t="s">
        <v>1821</v>
      </c>
      <c r="G80" s="170"/>
      <c r="H80" s="170"/>
      <c r="I80" s="88" t="s">
        <v>1699</v>
      </c>
      <c r="J80" s="89" t="s">
        <v>1811</v>
      </c>
      <c r="K80" s="89" t="s">
        <v>1812</v>
      </c>
      <c r="L80" s="90">
        <v>44258</v>
      </c>
      <c r="M80" s="89" t="s">
        <v>1813</v>
      </c>
    </row>
    <row r="81" spans="1:13" s="91" customFormat="1" ht="33.75" x14ac:dyDescent="0.25">
      <c r="A81" s="85">
        <v>75</v>
      </c>
      <c r="B81" s="86">
        <v>44175</v>
      </c>
      <c r="C81" s="92" t="s">
        <v>1808</v>
      </c>
      <c r="D81" s="92" t="s">
        <v>1817</v>
      </c>
      <c r="E81" s="93">
        <v>44175</v>
      </c>
      <c r="F81" s="170" t="s">
        <v>1822</v>
      </c>
      <c r="G81" s="170"/>
      <c r="H81" s="170"/>
      <c r="I81" s="88" t="s">
        <v>1699</v>
      </c>
      <c r="J81" s="89" t="s">
        <v>1811</v>
      </c>
      <c r="K81" s="89" t="s">
        <v>1812</v>
      </c>
      <c r="L81" s="90">
        <v>44258</v>
      </c>
      <c r="M81" s="89" t="s">
        <v>1813</v>
      </c>
    </row>
    <row r="82" spans="1:13" s="91" customFormat="1" ht="33.75" x14ac:dyDescent="0.25">
      <c r="A82" s="85">
        <v>76</v>
      </c>
      <c r="B82" s="86">
        <v>44175</v>
      </c>
      <c r="C82" s="92" t="s">
        <v>1808</v>
      </c>
      <c r="D82" s="92" t="s">
        <v>1817</v>
      </c>
      <c r="E82" s="93">
        <v>44175</v>
      </c>
      <c r="F82" s="170" t="s">
        <v>1823</v>
      </c>
      <c r="G82" s="170"/>
      <c r="H82" s="170"/>
      <c r="I82" s="88" t="s">
        <v>1699</v>
      </c>
      <c r="J82" s="89" t="s">
        <v>1811</v>
      </c>
      <c r="K82" s="89" t="s">
        <v>1812</v>
      </c>
      <c r="L82" s="90">
        <v>44258</v>
      </c>
      <c r="M82" s="89" t="s">
        <v>1813</v>
      </c>
    </row>
    <row r="83" spans="1:13" s="91" customFormat="1" ht="33.75" x14ac:dyDescent="0.25">
      <c r="A83" s="85">
        <v>77</v>
      </c>
      <c r="B83" s="86">
        <v>44175</v>
      </c>
      <c r="C83" s="92" t="s">
        <v>1816</v>
      </c>
      <c r="D83" s="92" t="s">
        <v>1817</v>
      </c>
      <c r="E83" s="93">
        <v>44175</v>
      </c>
      <c r="F83" s="170" t="s">
        <v>1824</v>
      </c>
      <c r="G83" s="170"/>
      <c r="H83" s="170"/>
      <c r="I83" s="88" t="s">
        <v>1699</v>
      </c>
      <c r="J83" s="89" t="s">
        <v>1811</v>
      </c>
      <c r="K83" s="89" t="s">
        <v>1812</v>
      </c>
      <c r="L83" s="90">
        <v>44258</v>
      </c>
      <c r="M83" s="89" t="s">
        <v>1813</v>
      </c>
    </row>
    <row r="84" spans="1:13" s="91" customFormat="1" ht="33.75" x14ac:dyDescent="0.25">
      <c r="A84" s="85">
        <v>78</v>
      </c>
      <c r="B84" s="86">
        <v>44175</v>
      </c>
      <c r="C84" s="92" t="s">
        <v>1808</v>
      </c>
      <c r="D84" s="92" t="s">
        <v>1817</v>
      </c>
      <c r="E84" s="93">
        <v>44175</v>
      </c>
      <c r="F84" s="170" t="s">
        <v>1717</v>
      </c>
      <c r="G84" s="170"/>
      <c r="H84" s="170"/>
      <c r="I84" s="88" t="s">
        <v>1699</v>
      </c>
      <c r="J84" s="89" t="s">
        <v>1811</v>
      </c>
      <c r="K84" s="89" t="s">
        <v>1812</v>
      </c>
      <c r="L84" s="90">
        <v>44258</v>
      </c>
      <c r="M84" s="89" t="s">
        <v>1813</v>
      </c>
    </row>
    <row r="85" spans="1:13" s="91" customFormat="1" ht="33.75" x14ac:dyDescent="0.25">
      <c r="A85" s="85">
        <v>79</v>
      </c>
      <c r="B85" s="86">
        <v>44175</v>
      </c>
      <c r="C85" s="92" t="s">
        <v>1808</v>
      </c>
      <c r="D85" s="92" t="s">
        <v>1817</v>
      </c>
      <c r="E85" s="93">
        <v>44175</v>
      </c>
      <c r="F85" s="170" t="s">
        <v>1719</v>
      </c>
      <c r="G85" s="170"/>
      <c r="H85" s="170"/>
      <c r="I85" s="88" t="s">
        <v>1699</v>
      </c>
      <c r="J85" s="89" t="s">
        <v>1811</v>
      </c>
      <c r="K85" s="89" t="s">
        <v>1812</v>
      </c>
      <c r="L85" s="90">
        <v>44258</v>
      </c>
      <c r="M85" s="89" t="s">
        <v>1813</v>
      </c>
    </row>
    <row r="86" spans="1:13" s="91" customFormat="1" ht="33.75" x14ac:dyDescent="0.25">
      <c r="A86" s="85">
        <v>80</v>
      </c>
      <c r="B86" s="93">
        <v>44175</v>
      </c>
      <c r="C86" s="92" t="s">
        <v>1808</v>
      </c>
      <c r="D86" s="92" t="s">
        <v>1817</v>
      </c>
      <c r="E86" s="93">
        <v>44175</v>
      </c>
      <c r="F86" s="170" t="s">
        <v>1825</v>
      </c>
      <c r="G86" s="170"/>
      <c r="H86" s="170"/>
      <c r="I86" s="88" t="s">
        <v>1699</v>
      </c>
      <c r="J86" s="89" t="s">
        <v>1811</v>
      </c>
      <c r="K86" s="89" t="s">
        <v>1812</v>
      </c>
      <c r="L86" s="90">
        <v>44258</v>
      </c>
      <c r="M86" s="89" t="s">
        <v>1813</v>
      </c>
    </row>
    <row r="87" spans="1:13" s="91" customFormat="1" ht="33.75" x14ac:dyDescent="0.25">
      <c r="A87" s="85">
        <v>81</v>
      </c>
      <c r="B87" s="93">
        <v>44175</v>
      </c>
      <c r="C87" s="92" t="s">
        <v>1808</v>
      </c>
      <c r="D87" s="92" t="s">
        <v>1826</v>
      </c>
      <c r="E87" s="93">
        <v>44175</v>
      </c>
      <c r="F87" s="170" t="s">
        <v>1827</v>
      </c>
      <c r="G87" s="170"/>
      <c r="H87" s="170"/>
      <c r="I87" s="88" t="s">
        <v>1699</v>
      </c>
      <c r="J87" s="89" t="s">
        <v>1811</v>
      </c>
      <c r="K87" s="89" t="s">
        <v>1812</v>
      </c>
      <c r="L87" s="90">
        <v>44258</v>
      </c>
      <c r="M87" s="89" t="s">
        <v>1813</v>
      </c>
    </row>
    <row r="88" spans="1:13" s="91" customFormat="1" ht="33.75" x14ac:dyDescent="0.25">
      <c r="A88" s="85">
        <v>82</v>
      </c>
      <c r="B88" s="93">
        <v>44175</v>
      </c>
      <c r="C88" s="92" t="s">
        <v>1808</v>
      </c>
      <c r="D88" s="92" t="s">
        <v>1817</v>
      </c>
      <c r="E88" s="93">
        <v>44175</v>
      </c>
      <c r="F88" s="170" t="s">
        <v>1828</v>
      </c>
      <c r="G88" s="170"/>
      <c r="H88" s="170"/>
      <c r="I88" s="88" t="s">
        <v>1699</v>
      </c>
      <c r="J88" s="89" t="s">
        <v>1811</v>
      </c>
      <c r="K88" s="89" t="s">
        <v>1812</v>
      </c>
      <c r="L88" s="90">
        <v>44258</v>
      </c>
      <c r="M88" s="89" t="s">
        <v>1813</v>
      </c>
    </row>
    <row r="89" spans="1:13" s="91" customFormat="1" ht="33.75" x14ac:dyDescent="0.25">
      <c r="A89" s="85">
        <v>83</v>
      </c>
      <c r="B89" s="93">
        <v>44175</v>
      </c>
      <c r="C89" s="92" t="s">
        <v>1816</v>
      </c>
      <c r="D89" s="92" t="s">
        <v>1829</v>
      </c>
      <c r="E89" s="93">
        <v>44175</v>
      </c>
      <c r="F89" s="170" t="s">
        <v>1830</v>
      </c>
      <c r="G89" s="170"/>
      <c r="H89" s="170"/>
      <c r="I89" s="88" t="s">
        <v>1699</v>
      </c>
      <c r="J89" s="89" t="s">
        <v>1811</v>
      </c>
      <c r="K89" s="89" t="s">
        <v>1812</v>
      </c>
      <c r="L89" s="90">
        <v>44258</v>
      </c>
      <c r="M89" s="89" t="s">
        <v>1813</v>
      </c>
    </row>
    <row r="90" spans="1:13" ht="47.25" customHeight="1" x14ac:dyDescent="0.2">
      <c r="A90" s="85">
        <v>84</v>
      </c>
      <c r="B90" s="93">
        <v>45036</v>
      </c>
      <c r="C90" s="92" t="s">
        <v>1816</v>
      </c>
      <c r="D90" s="144" t="s">
        <v>2473</v>
      </c>
      <c r="E90" s="93">
        <v>45036</v>
      </c>
      <c r="F90" s="170" t="s">
        <v>2474</v>
      </c>
      <c r="G90" s="170"/>
      <c r="H90" s="170"/>
      <c r="I90" s="94" t="s">
        <v>2475</v>
      </c>
      <c r="J90" s="89" t="s">
        <v>1811</v>
      </c>
      <c r="K90" s="89" t="s">
        <v>2477</v>
      </c>
      <c r="L90" s="90">
        <v>45037</v>
      </c>
      <c r="M90" s="145" t="s">
        <v>2476</v>
      </c>
    </row>
    <row r="91" spans="1:13" ht="22.5" x14ac:dyDescent="0.2">
      <c r="A91" s="85">
        <v>85</v>
      </c>
      <c r="B91" s="93">
        <v>45299</v>
      </c>
      <c r="C91" s="92" t="s">
        <v>1808</v>
      </c>
      <c r="D91" s="144" t="s">
        <v>2478</v>
      </c>
      <c r="E91" s="93">
        <v>45317</v>
      </c>
      <c r="F91" s="170" t="s">
        <v>2481</v>
      </c>
      <c r="G91" s="170"/>
      <c r="H91" s="170"/>
      <c r="I91" s="146" t="s">
        <v>2484</v>
      </c>
      <c r="J91" s="89" t="s">
        <v>2486</v>
      </c>
      <c r="K91" s="89" t="s">
        <v>2491</v>
      </c>
      <c r="L91" s="90">
        <v>45338</v>
      </c>
      <c r="M91" s="145" t="s">
        <v>2479</v>
      </c>
    </row>
    <row r="92" spans="1:13" ht="27" customHeight="1" x14ac:dyDescent="0.2">
      <c r="A92" s="85">
        <v>86</v>
      </c>
      <c r="B92" s="93">
        <v>45317</v>
      </c>
      <c r="C92" s="92" t="s">
        <v>2482</v>
      </c>
      <c r="D92" s="144" t="s">
        <v>2483</v>
      </c>
      <c r="E92" s="93">
        <v>45317</v>
      </c>
      <c r="F92" s="170" t="s">
        <v>2485</v>
      </c>
      <c r="G92" s="170"/>
      <c r="H92" s="170"/>
      <c r="I92" s="147" t="s">
        <v>2484</v>
      </c>
      <c r="J92" s="89" t="s">
        <v>2486</v>
      </c>
      <c r="K92" s="89" t="s">
        <v>2491</v>
      </c>
      <c r="L92" s="90">
        <v>45339</v>
      </c>
      <c r="M92" s="145" t="s">
        <v>2479</v>
      </c>
    </row>
    <row r="93" spans="1:13" ht="22.5" x14ac:dyDescent="0.2">
      <c r="A93" s="85">
        <v>87</v>
      </c>
      <c r="B93" s="93">
        <v>45337</v>
      </c>
      <c r="C93" s="92" t="s">
        <v>2488</v>
      </c>
      <c r="D93" s="92" t="s">
        <v>2488</v>
      </c>
      <c r="E93" s="93">
        <v>42050</v>
      </c>
      <c r="F93" s="170" t="s">
        <v>2489</v>
      </c>
      <c r="G93" s="170"/>
      <c r="H93" s="170"/>
      <c r="I93" s="148" t="s">
        <v>2475</v>
      </c>
      <c r="J93" s="89" t="s">
        <v>2490</v>
      </c>
      <c r="K93" s="89" t="s">
        <v>2491</v>
      </c>
      <c r="L93" s="90">
        <v>45340</v>
      </c>
      <c r="M93" s="145" t="s">
        <v>2490</v>
      </c>
    </row>
  </sheetData>
  <sheetProtection algorithmName="SHA-512" hashValue="HO24SaKVPEsJ2RbiouSVwhGzZeIAWJHDV9rMP32czTzKf4tjmL58R5ytfu6+5t7L1sjpVKWODdmRZnp4M0pxwg==" saltValue="DB7oFWidtqy8un+Muv3bRQ==" spinCount="100000" sheet="1" objects="1" scenarios="1"/>
  <mergeCells count="95">
    <mergeCell ref="F81:H81"/>
    <mergeCell ref="F86:H86"/>
    <mergeCell ref="F87:H87"/>
    <mergeCell ref="F93:H93"/>
    <mergeCell ref="F92:H92"/>
    <mergeCell ref="F91:H91"/>
    <mergeCell ref="F89:H89"/>
    <mergeCell ref="F90:H90"/>
    <mergeCell ref="F88:H88"/>
    <mergeCell ref="F76:H76"/>
    <mergeCell ref="F77:H77"/>
    <mergeCell ref="F78:H78"/>
    <mergeCell ref="F79:H79"/>
    <mergeCell ref="F80:H80"/>
    <mergeCell ref="F71:H71"/>
    <mergeCell ref="F72:H72"/>
    <mergeCell ref="F73:H73"/>
    <mergeCell ref="F74:H74"/>
    <mergeCell ref="F75:H75"/>
    <mergeCell ref="F83:H83"/>
    <mergeCell ref="F84:H84"/>
    <mergeCell ref="F85:H85"/>
    <mergeCell ref="F70:H70"/>
    <mergeCell ref="F59:H59"/>
    <mergeCell ref="F60:H60"/>
    <mergeCell ref="F61:H61"/>
    <mergeCell ref="F62:H62"/>
    <mergeCell ref="F63:H63"/>
    <mergeCell ref="F64:H64"/>
    <mergeCell ref="F65:H65"/>
    <mergeCell ref="F66:H66"/>
    <mergeCell ref="F67:H67"/>
    <mergeCell ref="F68:H68"/>
    <mergeCell ref="F69:H69"/>
    <mergeCell ref="F82:H82"/>
    <mergeCell ref="F58:H58"/>
    <mergeCell ref="F47:H47"/>
    <mergeCell ref="F48:H48"/>
    <mergeCell ref="F49:H49"/>
    <mergeCell ref="F50:H50"/>
    <mergeCell ref="F51:H51"/>
    <mergeCell ref="F52:H52"/>
    <mergeCell ref="F53:H53"/>
    <mergeCell ref="F54:H54"/>
    <mergeCell ref="F55:H55"/>
    <mergeCell ref="F56:H56"/>
    <mergeCell ref="F57:H57"/>
    <mergeCell ref="F46:H46"/>
    <mergeCell ref="F35:H35"/>
    <mergeCell ref="F36:H36"/>
    <mergeCell ref="F37:H37"/>
    <mergeCell ref="F38:H38"/>
    <mergeCell ref="F39:H39"/>
    <mergeCell ref="F40:H40"/>
    <mergeCell ref="F41:H41"/>
    <mergeCell ref="F42:H42"/>
    <mergeCell ref="F43:H43"/>
    <mergeCell ref="F44:H44"/>
    <mergeCell ref="F45:H45"/>
    <mergeCell ref="F34:H34"/>
    <mergeCell ref="F23:H23"/>
    <mergeCell ref="F24:H24"/>
    <mergeCell ref="F25:H25"/>
    <mergeCell ref="F26:H26"/>
    <mergeCell ref="F27:H27"/>
    <mergeCell ref="F28:H28"/>
    <mergeCell ref="F29:H29"/>
    <mergeCell ref="F30:H30"/>
    <mergeCell ref="F31:H31"/>
    <mergeCell ref="F32:H32"/>
    <mergeCell ref="F33:H33"/>
    <mergeCell ref="F22:H22"/>
    <mergeCell ref="F11:H11"/>
    <mergeCell ref="F12:H12"/>
    <mergeCell ref="F13:H13"/>
    <mergeCell ref="F14:H14"/>
    <mergeCell ref="F15:H15"/>
    <mergeCell ref="F16:H16"/>
    <mergeCell ref="F17:H17"/>
    <mergeCell ref="F18:H18"/>
    <mergeCell ref="F19:H19"/>
    <mergeCell ref="F20:H20"/>
    <mergeCell ref="F21:H21"/>
    <mergeCell ref="M4:M5"/>
    <mergeCell ref="F6:H6"/>
    <mergeCell ref="F7:H7"/>
    <mergeCell ref="F8:H8"/>
    <mergeCell ref="F9:H9"/>
    <mergeCell ref="I4:K4"/>
    <mergeCell ref="L4:L5"/>
    <mergeCell ref="F10:H10"/>
    <mergeCell ref="A4:A5"/>
    <mergeCell ref="B4:B5"/>
    <mergeCell ref="C4:E4"/>
    <mergeCell ref="F4:H5"/>
  </mergeCells>
  <pageMargins left="0.7" right="0.7" top="0.75" bottom="0.75" header="0.3" footer="0.3"/>
  <pageSetup orientation="portrait" horizontalDpi="200" verticalDpi="200"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DB27A-B811-4CB8-8DA7-00F3D9D8E358}">
  <sheetPr codeName="Sheet8">
    <pageSetUpPr autoPageBreaks="0"/>
  </sheetPr>
  <dimension ref="A1:J32"/>
  <sheetViews>
    <sheetView showGridLines="0" tabSelected="1" zoomScaleNormal="100" workbookViewId="0">
      <selection activeCell="C5" sqref="C5:J5"/>
    </sheetView>
  </sheetViews>
  <sheetFormatPr defaultColWidth="9.140625" defaultRowHeight="15" x14ac:dyDescent="0.25"/>
  <cols>
    <col min="1" max="1" width="26.5703125" style="22" customWidth="1"/>
    <col min="2" max="2" width="4.28515625" style="22" customWidth="1"/>
    <col min="3" max="3" width="16" style="22" customWidth="1"/>
    <col min="4" max="5" width="9.140625" style="22"/>
    <col min="6" max="6" width="11.42578125" style="22" customWidth="1"/>
    <col min="7" max="16384" width="9.140625" style="22"/>
  </cols>
  <sheetData>
    <row r="1" spans="1:10" ht="21.75" customHeight="1" x14ac:dyDescent="0.3">
      <c r="A1" s="188" t="s">
        <v>1636</v>
      </c>
      <c r="B1" s="188"/>
      <c r="C1" s="188"/>
      <c r="D1" s="188"/>
      <c r="E1" s="188"/>
      <c r="F1" s="188"/>
      <c r="G1" s="188"/>
      <c r="H1" s="188"/>
      <c r="I1" s="188"/>
      <c r="J1" s="188"/>
    </row>
    <row r="2" spans="1:10" ht="15.75" customHeight="1" x14ac:dyDescent="0.25">
      <c r="A2" s="189" t="s">
        <v>1637</v>
      </c>
      <c r="B2" s="189"/>
      <c r="C2" s="189"/>
      <c r="D2" s="189"/>
      <c r="E2" s="189"/>
      <c r="F2" s="189"/>
      <c r="G2" s="189"/>
      <c r="H2" s="189"/>
      <c r="I2" s="189"/>
      <c r="J2" s="189"/>
    </row>
    <row r="3" spans="1:10" ht="35.25" customHeight="1" x14ac:dyDescent="0.25">
      <c r="A3" s="190" t="s">
        <v>1638</v>
      </c>
      <c r="B3" s="190"/>
      <c r="C3" s="190"/>
      <c r="D3" s="190"/>
      <c r="E3" s="190"/>
      <c r="F3" s="190"/>
      <c r="G3" s="190"/>
      <c r="H3" s="190"/>
      <c r="I3" s="190"/>
      <c r="J3" s="190"/>
    </row>
    <row r="4" spans="1:10" ht="10.5" customHeight="1" x14ac:dyDescent="0.25">
      <c r="A4" s="23"/>
      <c r="B4" s="23"/>
      <c r="C4" s="23"/>
      <c r="D4" s="23"/>
      <c r="E4" s="23"/>
      <c r="F4" s="23"/>
      <c r="G4" s="23"/>
      <c r="H4" s="23"/>
      <c r="I4" s="23"/>
      <c r="J4" s="23"/>
    </row>
    <row r="5" spans="1:10" x14ac:dyDescent="0.25">
      <c r="A5" s="191" t="s">
        <v>1639</v>
      </c>
      <c r="B5" s="191"/>
      <c r="C5" s="192"/>
      <c r="D5" s="192"/>
      <c r="E5" s="192"/>
      <c r="F5" s="192"/>
      <c r="G5" s="192"/>
      <c r="H5" s="192"/>
      <c r="I5" s="192"/>
      <c r="J5" s="192"/>
    </row>
    <row r="6" spans="1:10" x14ac:dyDescent="0.25">
      <c r="A6" s="191" t="s">
        <v>2447</v>
      </c>
      <c r="B6" s="191"/>
      <c r="C6" s="192"/>
      <c r="D6" s="192"/>
      <c r="E6" s="192"/>
      <c r="F6" s="192"/>
      <c r="G6" s="192"/>
      <c r="H6" s="192"/>
      <c r="I6" s="192"/>
      <c r="J6" s="192"/>
    </row>
    <row r="7" spans="1:10" x14ac:dyDescent="0.25">
      <c r="A7" s="24" t="s">
        <v>2456</v>
      </c>
      <c r="B7" s="24"/>
      <c r="C7" s="25"/>
      <c r="D7" s="109"/>
      <c r="E7" s="110"/>
      <c r="F7" s="110"/>
      <c r="G7" s="110"/>
      <c r="H7" s="110"/>
      <c r="I7" s="110"/>
      <c r="J7" s="110"/>
    </row>
    <row r="8" spans="1:10" x14ac:dyDescent="0.25">
      <c r="A8" s="191" t="s">
        <v>1640</v>
      </c>
      <c r="B8" s="191"/>
      <c r="C8" s="113"/>
      <c r="D8" s="107"/>
      <c r="E8" s="108"/>
      <c r="F8" s="108"/>
      <c r="G8" s="108"/>
      <c r="H8" s="108"/>
      <c r="I8" s="108"/>
      <c r="J8" s="108"/>
    </row>
    <row r="10" spans="1:10" ht="15.75" customHeight="1" x14ac:dyDescent="0.25">
      <c r="A10" s="26" t="s">
        <v>1641</v>
      </c>
      <c r="B10" s="204" t="s">
        <v>1642</v>
      </c>
      <c r="C10" s="205" t="s">
        <v>2453</v>
      </c>
      <c r="D10" s="205"/>
      <c r="E10" s="205"/>
      <c r="F10" s="205"/>
      <c r="G10" s="205"/>
      <c r="H10" s="205"/>
      <c r="I10" s="205"/>
      <c r="J10" s="205"/>
    </row>
    <row r="11" spans="1:10" ht="32.25" customHeight="1" x14ac:dyDescent="0.25">
      <c r="B11" s="204"/>
      <c r="C11" s="205"/>
      <c r="D11" s="205"/>
      <c r="E11" s="205"/>
      <c r="F11" s="205"/>
      <c r="G11" s="205"/>
      <c r="H11" s="205"/>
      <c r="I11" s="205"/>
      <c r="J11" s="205"/>
    </row>
    <row r="12" spans="1:10" x14ac:dyDescent="0.25">
      <c r="B12" s="204" t="s">
        <v>1642</v>
      </c>
      <c r="C12" s="205" t="s">
        <v>1643</v>
      </c>
      <c r="D12" s="205"/>
      <c r="E12" s="205"/>
      <c r="F12" s="205"/>
      <c r="G12" s="205"/>
      <c r="H12" s="205"/>
      <c r="I12" s="205"/>
      <c r="J12" s="205"/>
    </row>
    <row r="13" spans="1:10" x14ac:dyDescent="0.25">
      <c r="B13" s="204"/>
      <c r="C13" s="205"/>
      <c r="D13" s="205"/>
      <c r="E13" s="205"/>
      <c r="F13" s="205"/>
      <c r="G13" s="205"/>
      <c r="H13" s="205"/>
      <c r="I13" s="205"/>
      <c r="J13" s="205"/>
    </row>
    <row r="14" spans="1:10" x14ac:dyDescent="0.25">
      <c r="B14" s="27" t="s">
        <v>1642</v>
      </c>
      <c r="C14" s="205" t="s">
        <v>2457</v>
      </c>
      <c r="D14" s="205"/>
      <c r="E14" s="205"/>
      <c r="F14" s="205"/>
      <c r="G14" s="205"/>
      <c r="H14" s="205"/>
      <c r="I14" s="205"/>
      <c r="J14" s="205"/>
    </row>
    <row r="15" spans="1:10" x14ac:dyDescent="0.25">
      <c r="B15" s="204" t="s">
        <v>1642</v>
      </c>
      <c r="C15" s="205" t="s">
        <v>2458</v>
      </c>
      <c r="D15" s="205"/>
      <c r="E15" s="205"/>
      <c r="F15" s="205"/>
      <c r="G15" s="205"/>
      <c r="H15" s="205"/>
      <c r="I15" s="205"/>
      <c r="J15" s="205"/>
    </row>
    <row r="16" spans="1:10" x14ac:dyDescent="0.25">
      <c r="B16" s="204"/>
      <c r="C16" s="205"/>
      <c r="D16" s="205"/>
      <c r="E16" s="205"/>
      <c r="F16" s="205"/>
      <c r="G16" s="205"/>
      <c r="H16" s="205"/>
      <c r="I16" s="205"/>
      <c r="J16" s="205"/>
    </row>
    <row r="18" spans="1:10" ht="19.5" customHeight="1" x14ac:dyDescent="0.25">
      <c r="A18" s="111" t="s">
        <v>1644</v>
      </c>
    </row>
    <row r="19" spans="1:10" x14ac:dyDescent="0.25">
      <c r="A19" s="28" t="s">
        <v>1645</v>
      </c>
      <c r="B19" s="29" t="s">
        <v>1646</v>
      </c>
      <c r="C19" s="29"/>
      <c r="D19" s="29"/>
      <c r="E19" s="29"/>
      <c r="F19" s="29"/>
      <c r="G19" s="29"/>
      <c r="H19" s="29"/>
      <c r="I19" s="29"/>
      <c r="J19" s="29"/>
    </row>
    <row r="20" spans="1:10" ht="33.75" customHeight="1" x14ac:dyDescent="0.25">
      <c r="A20" s="30" t="s">
        <v>1647</v>
      </c>
      <c r="B20" s="193" t="s">
        <v>2459</v>
      </c>
      <c r="C20" s="194"/>
      <c r="D20" s="194"/>
      <c r="E20" s="194"/>
      <c r="F20" s="194"/>
      <c r="G20" s="194"/>
      <c r="H20" s="194"/>
      <c r="I20" s="194"/>
      <c r="J20" s="195"/>
    </row>
    <row r="21" spans="1:10" ht="45.75" customHeight="1" x14ac:dyDescent="0.25">
      <c r="A21" s="31" t="s">
        <v>1648</v>
      </c>
      <c r="B21" s="176" t="s">
        <v>2460</v>
      </c>
      <c r="C21" s="176"/>
      <c r="D21" s="176"/>
      <c r="E21" s="176"/>
      <c r="F21" s="176"/>
      <c r="G21" s="176"/>
      <c r="H21" s="176"/>
      <c r="I21" s="176"/>
      <c r="J21" s="176"/>
    </row>
    <row r="22" spans="1:10" ht="103.5" customHeight="1" x14ac:dyDescent="0.25">
      <c r="A22" s="32"/>
      <c r="B22" s="33" t="s">
        <v>1642</v>
      </c>
      <c r="C22" s="34" t="s">
        <v>1649</v>
      </c>
      <c r="D22" s="206" t="s">
        <v>2461</v>
      </c>
      <c r="E22" s="206"/>
      <c r="F22" s="206"/>
      <c r="G22" s="206"/>
      <c r="H22" s="206"/>
      <c r="I22" s="206"/>
      <c r="J22" s="206"/>
    </row>
    <row r="23" spans="1:10" ht="31.5" customHeight="1" x14ac:dyDescent="0.25">
      <c r="A23" s="32"/>
      <c r="B23" s="178" t="s">
        <v>1642</v>
      </c>
      <c r="C23" s="196" t="s">
        <v>1650</v>
      </c>
      <c r="D23" s="198" t="s">
        <v>2462</v>
      </c>
      <c r="E23" s="199"/>
      <c r="F23" s="199"/>
      <c r="G23" s="199"/>
      <c r="H23" s="199"/>
      <c r="I23" s="199"/>
      <c r="J23" s="200"/>
    </row>
    <row r="24" spans="1:10" ht="65.25" customHeight="1" x14ac:dyDescent="0.25">
      <c r="A24" s="32"/>
      <c r="B24" s="179"/>
      <c r="C24" s="197"/>
      <c r="D24" s="201"/>
      <c r="E24" s="202"/>
      <c r="F24" s="202"/>
      <c r="G24" s="202"/>
      <c r="H24" s="202"/>
      <c r="I24" s="202"/>
      <c r="J24" s="203"/>
    </row>
    <row r="25" spans="1:10" ht="29.25" customHeight="1" x14ac:dyDescent="0.25">
      <c r="A25" s="35"/>
      <c r="B25" s="178" t="s">
        <v>1642</v>
      </c>
      <c r="C25" s="180" t="s">
        <v>1580</v>
      </c>
      <c r="D25" s="182" t="s">
        <v>2463</v>
      </c>
      <c r="E25" s="183"/>
      <c r="F25" s="183"/>
      <c r="G25" s="183"/>
      <c r="H25" s="183"/>
      <c r="I25" s="183"/>
      <c r="J25" s="184"/>
    </row>
    <row r="26" spans="1:10" ht="76.5" customHeight="1" x14ac:dyDescent="0.25">
      <c r="A26" s="36"/>
      <c r="B26" s="179"/>
      <c r="C26" s="181"/>
      <c r="D26" s="185"/>
      <c r="E26" s="186"/>
      <c r="F26" s="186"/>
      <c r="G26" s="186"/>
      <c r="H26" s="186"/>
      <c r="I26" s="186"/>
      <c r="J26" s="187"/>
    </row>
    <row r="27" spans="1:10" ht="50.25" customHeight="1" x14ac:dyDescent="0.25">
      <c r="A27" s="30" t="s">
        <v>1596</v>
      </c>
      <c r="B27" s="176" t="s">
        <v>1651</v>
      </c>
      <c r="C27" s="176"/>
      <c r="D27" s="176"/>
      <c r="E27" s="176"/>
      <c r="F27" s="176"/>
      <c r="G27" s="176"/>
      <c r="H27" s="176"/>
      <c r="I27" s="176"/>
      <c r="J27" s="176"/>
    </row>
    <row r="28" spans="1:10" ht="48.75" customHeight="1" x14ac:dyDescent="0.25">
      <c r="A28" s="30" t="s">
        <v>1653</v>
      </c>
      <c r="B28" s="176" t="s">
        <v>2446</v>
      </c>
      <c r="C28" s="176"/>
      <c r="D28" s="176"/>
      <c r="E28" s="176"/>
      <c r="F28" s="176"/>
      <c r="G28" s="176"/>
      <c r="H28" s="176"/>
      <c r="I28" s="176"/>
      <c r="J28" s="176"/>
    </row>
    <row r="30" spans="1:10" ht="28.5" customHeight="1" x14ac:dyDescent="0.25">
      <c r="A30" s="177" t="s">
        <v>1654</v>
      </c>
      <c r="B30" s="177"/>
      <c r="C30" s="177"/>
      <c r="D30" s="177"/>
      <c r="E30" s="177"/>
      <c r="F30" s="177"/>
      <c r="G30" s="177"/>
      <c r="H30" s="177"/>
      <c r="I30" s="177"/>
      <c r="J30" s="177"/>
    </row>
    <row r="32" spans="1:10" x14ac:dyDescent="0.25">
      <c r="A32" s="112" t="str">
        <f xml:space="preserve"> "v. 20" &amp; Version!$B$1</f>
        <v>v. 2024.01</v>
      </c>
    </row>
  </sheetData>
  <sheetProtection algorithmName="SHA-512" hashValue="3+HZG2gbiZhNnMH9SSgq24CV+aSouKii6EwTM8J1P37lsOehTgOsFNtsbd1teXoj8SYDquAuuvMYYTbEJaCOmw==" saltValue="p/oBh9YdHxO3hEyjO8Fktg==" spinCount="100000" sheet="1" objects="1" scenarios="1"/>
  <mergeCells count="27">
    <mergeCell ref="A6:B6"/>
    <mergeCell ref="C6:J6"/>
    <mergeCell ref="B20:J20"/>
    <mergeCell ref="C23:C24"/>
    <mergeCell ref="B23:B24"/>
    <mergeCell ref="D23:J24"/>
    <mergeCell ref="A8:B8"/>
    <mergeCell ref="B10:B11"/>
    <mergeCell ref="C10:J11"/>
    <mergeCell ref="B12:B13"/>
    <mergeCell ref="C12:J13"/>
    <mergeCell ref="C14:J14"/>
    <mergeCell ref="B15:B16"/>
    <mergeCell ref="C15:J16"/>
    <mergeCell ref="B21:J21"/>
    <mergeCell ref="D22:J22"/>
    <mergeCell ref="A1:J1"/>
    <mergeCell ref="A2:J2"/>
    <mergeCell ref="A3:J3"/>
    <mergeCell ref="A5:B5"/>
    <mergeCell ref="C5:J5"/>
    <mergeCell ref="B28:J28"/>
    <mergeCell ref="A30:J30"/>
    <mergeCell ref="B27:J27"/>
    <mergeCell ref="B25:B26"/>
    <mergeCell ref="C25:C26"/>
    <mergeCell ref="D25:J26"/>
  </mergeCells>
  <dataValidations count="1">
    <dataValidation type="whole" operator="greaterThan" allowBlank="1" showInputMessage="1" showErrorMessage="1" sqref="C8:J8" xr:uid="{C4938148-5F9C-4B4A-AED1-9536AE2C58AA}">
      <formula1>0</formula1>
    </dataValidation>
  </dataValidations>
  <pageMargins left="0.7" right="0.7" top="0.75" bottom="0.75" header="0.3" footer="0.3"/>
  <pageSetup scale="80" orientation="portrait" horizontalDpi="200" verticalDpi="200"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E1422-4AB1-480B-8816-ABC027EC1D33}">
  <sheetPr codeName="Sheet3">
    <pageSetUpPr autoPageBreaks="0"/>
  </sheetPr>
  <dimension ref="C2:AB55"/>
  <sheetViews>
    <sheetView showGridLines="0" zoomScaleNormal="100" workbookViewId="0">
      <selection activeCell="D8" sqref="D8:E8"/>
    </sheetView>
  </sheetViews>
  <sheetFormatPr defaultRowHeight="15" x14ac:dyDescent="0.25"/>
  <cols>
    <col min="1" max="2" width="3.7109375" style="116" customWidth="1"/>
    <col min="3" max="3" width="24.85546875" style="116" customWidth="1"/>
    <col min="4" max="4" width="25.5703125" style="116" customWidth="1"/>
    <col min="5" max="5" width="17.7109375" style="117" customWidth="1"/>
    <col min="6" max="7" width="21" style="116" customWidth="1"/>
    <col min="8" max="8" width="19.5703125" style="116" customWidth="1"/>
    <col min="9" max="9" width="20" style="116" hidden="1" customWidth="1"/>
    <col min="10" max="10" width="26.42578125" style="116" hidden="1" customWidth="1"/>
    <col min="11" max="11" width="21" style="116" hidden="1" customWidth="1"/>
    <col min="12" max="12" width="23.7109375" style="116" hidden="1" customWidth="1"/>
    <col min="13" max="13" width="24.5703125" style="116" hidden="1" customWidth="1"/>
    <col min="14" max="14" width="24" style="116" hidden="1" customWidth="1"/>
    <col min="15" max="15" width="21.5703125" style="116" customWidth="1"/>
    <col min="16" max="16" width="38.85546875" style="116" customWidth="1"/>
    <col min="17" max="17" width="31.28515625" style="116" bestFit="1" customWidth="1"/>
    <col min="18" max="18" width="21.5703125" style="116" hidden="1" customWidth="1"/>
    <col min="19" max="19" width="26.5703125" style="116" bestFit="1" customWidth="1"/>
    <col min="20" max="20" width="23" style="116" hidden="1" customWidth="1"/>
    <col min="21" max="21" width="23.5703125" style="116" hidden="1" customWidth="1"/>
    <col min="22" max="22" width="30.7109375" style="116" bestFit="1" customWidth="1"/>
    <col min="23" max="23" width="20" style="116" bestFit="1" customWidth="1"/>
    <col min="24" max="24" width="30.7109375" style="116" customWidth="1"/>
    <col min="25" max="25" width="26.5703125" style="116" customWidth="1"/>
    <col min="26" max="26" width="21.5703125" style="116" customWidth="1"/>
    <col min="27" max="27" width="23.5703125" style="116" customWidth="1"/>
    <col min="28" max="28" width="34.28515625" style="116" customWidth="1"/>
    <col min="29" max="29" width="21.42578125" style="116" bestFit="1" customWidth="1"/>
    <col min="30" max="30" width="25.5703125" style="116" bestFit="1" customWidth="1"/>
    <col min="31" max="31" width="21.7109375" style="116" bestFit="1" customWidth="1"/>
    <col min="32" max="32" width="17.7109375" style="116" bestFit="1" customWidth="1"/>
    <col min="33" max="33" width="13.140625" style="116" bestFit="1" customWidth="1"/>
    <col min="34" max="34" width="24.85546875" style="116" bestFit="1" customWidth="1"/>
    <col min="35" max="35" width="12.28515625" style="116" bestFit="1" customWidth="1"/>
    <col min="36" max="36" width="27.140625" style="116" bestFit="1" customWidth="1"/>
    <col min="37" max="16384" width="9.140625" style="116"/>
  </cols>
  <sheetData>
    <row r="2" spans="3:28" ht="18.75" x14ac:dyDescent="0.25">
      <c r="C2" s="115" t="s">
        <v>2450</v>
      </c>
    </row>
    <row r="3" spans="3:28" ht="9.75" customHeight="1" x14ac:dyDescent="0.25">
      <c r="D3" s="118"/>
      <c r="E3" s="119"/>
      <c r="F3" s="120"/>
      <c r="G3" s="120"/>
      <c r="H3" s="120"/>
      <c r="I3" s="120"/>
      <c r="J3" s="120"/>
      <c r="K3" s="120"/>
      <c r="L3" s="120"/>
      <c r="M3" s="120"/>
      <c r="N3" s="120"/>
      <c r="O3" s="120"/>
      <c r="P3" s="207"/>
      <c r="Q3" s="207"/>
      <c r="R3" s="207"/>
      <c r="S3" s="207"/>
      <c r="T3" s="207"/>
      <c r="U3" s="207"/>
      <c r="V3" s="207"/>
      <c r="W3" s="207"/>
      <c r="X3" s="207"/>
      <c r="Y3" s="207"/>
      <c r="Z3" s="207"/>
      <c r="AA3" s="207"/>
      <c r="AB3" s="120"/>
    </row>
    <row r="4" spans="3:28" ht="20.100000000000001" customHeight="1" x14ac:dyDescent="0.25">
      <c r="C4" s="118" t="s">
        <v>1624</v>
      </c>
      <c r="D4" s="210" t="str">
        <f>IF(Instructions!C5="","Enter value on Instructions tab.",Instructions!C5)</f>
        <v>Enter value on Instructions tab.</v>
      </c>
      <c r="E4" s="210"/>
      <c r="F4" s="210"/>
      <c r="G4" s="119"/>
      <c r="H4" s="119"/>
      <c r="I4" s="121" t="s">
        <v>1631</v>
      </c>
      <c r="J4" s="122" t="s">
        <v>1581</v>
      </c>
      <c r="K4" s="121" t="s">
        <v>1632</v>
      </c>
      <c r="L4" s="122" t="s">
        <v>1633</v>
      </c>
      <c r="M4" s="122" t="s">
        <v>1623</v>
      </c>
      <c r="N4" s="122" t="s">
        <v>1634</v>
      </c>
      <c r="O4" s="119"/>
      <c r="P4" s="119"/>
      <c r="Q4" s="119"/>
      <c r="R4" s="119"/>
      <c r="S4" s="120"/>
      <c r="T4" s="119"/>
      <c r="U4" s="119"/>
      <c r="V4" s="120"/>
      <c r="W4" s="119"/>
      <c r="X4" s="123"/>
      <c r="Y4" s="120"/>
      <c r="Z4" s="119"/>
      <c r="AA4" s="120"/>
      <c r="AB4" s="120"/>
    </row>
    <row r="5" spans="3:28" ht="20.100000000000001" customHeight="1" x14ac:dyDescent="0.25">
      <c r="C5" s="118" t="s">
        <v>2448</v>
      </c>
      <c r="D5" s="210" t="str">
        <f>IF(Instructions!C7="","Enter value on Instructions tab.",Instructions!C7)</f>
        <v>Enter value on Instructions tab.</v>
      </c>
      <c r="E5" s="210"/>
      <c r="F5" s="210"/>
      <c r="G5" s="120"/>
      <c r="H5" s="120"/>
      <c r="I5" s="116" t="s">
        <v>578</v>
      </c>
      <c r="J5" s="117" t="s">
        <v>1582</v>
      </c>
      <c r="K5" s="117" t="str">
        <f>LEFT(D10,3)</f>
        <v/>
      </c>
      <c r="L5" s="124" t="str">
        <f>IF(IF(D14="Apartments",(VLOOKUP(K5,'Base Cost'!$A$14:$G$923,4,)),IF(D14="Condos",(VLOOKUP(K5,'Base Cost'!$A$14:$G$923,5)),IF(D14="Single-Family Homes",(VLOOKUP(K5,'Base Cost'!$A$14:$G$923,6)),IF(D14="Townhomes",(VLOOKUP(K5,'Base Cost'!$A$14:$G$923,7,FALSE)))))),IF(D14="Apartments",(VLOOKUP(K5,'Base Cost'!$A$14:$G$923,4,)),IF(D14="Condos",(VLOOKUP(K5,'Base Cost'!$A$14:$G$923,5)),IF(D14="Single-Family Homes",(VLOOKUP(K5,'Base Cost'!$A$14:$G$923,6)),IF(D14="Townhomes",(VLOOKUP(K5,'Base Cost'!$A$14:$G$923,7,FALSE)))))),"")</f>
        <v/>
      </c>
      <c r="M5" s="125" t="e">
        <f>VLOOKUP(D15,Scope!$B$5:$C$15,2,FALSE)</f>
        <v>#N/A</v>
      </c>
      <c r="N5" s="124" t="e">
        <f>L5*M5</f>
        <v>#VALUE!</v>
      </c>
      <c r="O5" s="126"/>
      <c r="P5" s="127"/>
      <c r="Q5" s="128"/>
      <c r="R5" s="127"/>
      <c r="S5" s="128"/>
      <c r="T5" s="127"/>
      <c r="U5" s="129"/>
      <c r="V5" s="128"/>
      <c r="W5" s="130"/>
      <c r="X5" s="131"/>
      <c r="Y5" s="128"/>
      <c r="Z5" s="119"/>
      <c r="AA5" s="132"/>
      <c r="AB5" s="120"/>
    </row>
    <row r="6" spans="3:28" ht="9" customHeight="1" x14ac:dyDescent="0.25">
      <c r="C6" s="120"/>
      <c r="D6" s="120"/>
      <c r="E6" s="133"/>
      <c r="F6" s="120"/>
      <c r="G6" s="120"/>
      <c r="H6" s="120"/>
      <c r="I6" s="116" t="s">
        <v>1571</v>
      </c>
      <c r="J6" s="117" t="s">
        <v>1583</v>
      </c>
      <c r="O6" s="126"/>
      <c r="P6" s="127"/>
      <c r="Q6" s="128"/>
      <c r="R6" s="127"/>
      <c r="S6" s="128"/>
      <c r="T6" s="127"/>
      <c r="U6" s="129"/>
      <c r="V6" s="128"/>
      <c r="W6" s="130"/>
      <c r="X6" s="131"/>
      <c r="Y6" s="128"/>
      <c r="Z6" s="119"/>
      <c r="AA6" s="132"/>
      <c r="AB6" s="120"/>
    </row>
    <row r="7" spans="3:28" ht="20.100000000000001" customHeight="1" x14ac:dyDescent="0.25">
      <c r="C7" s="118" t="s">
        <v>2454</v>
      </c>
      <c r="D7" s="120"/>
      <c r="E7" s="133"/>
      <c r="F7" s="120"/>
      <c r="G7" s="120"/>
      <c r="H7" s="120"/>
      <c r="I7" s="116" t="s">
        <v>1357</v>
      </c>
      <c r="J7" s="117" t="s">
        <v>1584</v>
      </c>
      <c r="O7" s="126"/>
      <c r="P7" s="127"/>
      <c r="Q7" s="128"/>
      <c r="R7" s="127"/>
      <c r="S7" s="128"/>
      <c r="T7" s="127"/>
      <c r="U7" s="129"/>
      <c r="V7" s="128"/>
      <c r="W7" s="130"/>
      <c r="X7" s="131"/>
      <c r="Y7" s="128"/>
      <c r="Z7" s="119"/>
      <c r="AA7" s="132"/>
      <c r="AB7" s="120"/>
    </row>
    <row r="8" spans="3:28" ht="20.100000000000001" customHeight="1" x14ac:dyDescent="0.25">
      <c r="C8" s="120" t="s">
        <v>6</v>
      </c>
      <c r="D8" s="208"/>
      <c r="E8" s="209"/>
      <c r="F8" s="120"/>
      <c r="G8" s="120"/>
      <c r="H8" s="120"/>
      <c r="I8" s="116" t="s">
        <v>1134</v>
      </c>
      <c r="J8" s="117"/>
      <c r="O8" s="126"/>
      <c r="P8" s="127"/>
      <c r="Q8" s="128"/>
      <c r="R8" s="127"/>
      <c r="S8" s="128"/>
      <c r="T8" s="127"/>
      <c r="U8" s="129"/>
      <c r="V8" s="128"/>
      <c r="W8" s="130"/>
      <c r="X8" s="131"/>
      <c r="Y8" s="128"/>
      <c r="Z8" s="119"/>
      <c r="AA8" s="132"/>
      <c r="AB8" s="120"/>
    </row>
    <row r="9" spans="3:28" ht="20.100000000000001" customHeight="1" x14ac:dyDescent="0.25">
      <c r="C9" s="120" t="s">
        <v>5</v>
      </c>
      <c r="D9" s="208"/>
      <c r="E9" s="209"/>
      <c r="F9" s="120"/>
      <c r="G9" s="120"/>
      <c r="H9" s="120"/>
      <c r="I9" s="116" t="s">
        <v>1420</v>
      </c>
      <c r="J9" s="117"/>
      <c r="O9" s="126"/>
      <c r="P9" s="127"/>
      <c r="Q9" s="128"/>
      <c r="R9" s="127"/>
      <c r="S9" s="128"/>
      <c r="T9" s="127"/>
      <c r="U9" s="129"/>
      <c r="V9" s="128"/>
      <c r="W9" s="130"/>
      <c r="X9" s="131"/>
      <c r="Y9" s="128"/>
      <c r="Z9" s="119"/>
      <c r="AA9" s="132"/>
      <c r="AB9" s="120"/>
    </row>
    <row r="10" spans="3:28" ht="20.100000000000001" customHeight="1" x14ac:dyDescent="0.25">
      <c r="C10" s="120" t="s">
        <v>1626</v>
      </c>
      <c r="D10" s="211"/>
      <c r="E10" s="212"/>
      <c r="F10" s="120"/>
      <c r="G10" s="120"/>
      <c r="H10" s="120"/>
      <c r="I10" s="116" t="s">
        <v>1276</v>
      </c>
      <c r="J10" s="117"/>
      <c r="O10" s="126"/>
      <c r="P10" s="127"/>
      <c r="Q10" s="128"/>
      <c r="R10" s="127"/>
      <c r="S10" s="128"/>
      <c r="T10" s="127"/>
      <c r="U10" s="129"/>
      <c r="V10" s="128"/>
      <c r="W10" s="130"/>
      <c r="X10" s="131"/>
      <c r="Y10" s="128"/>
      <c r="Z10" s="119"/>
      <c r="AA10" s="132"/>
      <c r="AB10" s="120"/>
    </row>
    <row r="11" spans="3:28" ht="9.9499999999999993" customHeight="1" x14ac:dyDescent="0.25">
      <c r="C11" s="120"/>
      <c r="D11" s="120"/>
      <c r="E11" s="133"/>
      <c r="F11" s="120"/>
      <c r="G11" s="120"/>
      <c r="H11" s="120"/>
      <c r="I11" s="116" t="s">
        <v>112</v>
      </c>
      <c r="J11" s="117"/>
      <c r="O11" s="126"/>
      <c r="P11" s="127"/>
      <c r="Q11" s="128"/>
      <c r="R11" s="127"/>
      <c r="S11" s="128"/>
      <c r="T11" s="127"/>
      <c r="U11" s="129"/>
      <c r="V11" s="128"/>
      <c r="W11" s="130"/>
      <c r="X11" s="131"/>
      <c r="Y11" s="128"/>
      <c r="Z11" s="119"/>
      <c r="AA11" s="132"/>
      <c r="AB11" s="120"/>
    </row>
    <row r="12" spans="3:28" ht="20.100000000000001" customHeight="1" x14ac:dyDescent="0.25">
      <c r="C12" s="118" t="s">
        <v>2464</v>
      </c>
      <c r="D12" s="134"/>
      <c r="E12" s="119"/>
      <c r="F12" s="120"/>
      <c r="G12" s="120"/>
      <c r="H12" s="120"/>
      <c r="I12" s="116" t="s">
        <v>334</v>
      </c>
      <c r="J12" s="117"/>
      <c r="O12" s="126"/>
      <c r="P12" s="127"/>
      <c r="Q12" s="128"/>
      <c r="R12" s="127"/>
      <c r="S12" s="128"/>
      <c r="T12" s="127"/>
      <c r="U12" s="129"/>
      <c r="V12" s="128"/>
      <c r="W12" s="130"/>
      <c r="X12" s="131"/>
      <c r="Y12" s="128"/>
      <c r="Z12" s="119"/>
      <c r="AA12" s="132"/>
      <c r="AB12" s="120"/>
    </row>
    <row r="13" spans="3:28" ht="20.100000000000001" customHeight="1" x14ac:dyDescent="0.25">
      <c r="C13" s="120" t="s">
        <v>1581</v>
      </c>
      <c r="D13" s="208"/>
      <c r="E13" s="209"/>
      <c r="F13" s="120"/>
      <c r="G13" s="120"/>
      <c r="H13" s="133"/>
      <c r="I13" s="116" t="s">
        <v>535</v>
      </c>
      <c r="J13" s="117"/>
      <c r="O13" s="126"/>
      <c r="P13" s="127"/>
      <c r="Q13" s="128"/>
      <c r="R13" s="127"/>
      <c r="S13" s="128"/>
      <c r="T13" s="127"/>
      <c r="U13" s="129"/>
      <c r="V13" s="128"/>
      <c r="W13" s="130"/>
      <c r="X13" s="131"/>
      <c r="Y13" s="128"/>
      <c r="Z13" s="119"/>
      <c r="AA13" s="132"/>
      <c r="AB13" s="120"/>
    </row>
    <row r="14" spans="3:28" ht="20.100000000000001" customHeight="1" x14ac:dyDescent="0.25">
      <c r="C14" s="120" t="s">
        <v>1625</v>
      </c>
      <c r="D14" s="208"/>
      <c r="E14" s="209"/>
      <c r="F14" s="120"/>
      <c r="G14" s="120"/>
      <c r="H14" s="133"/>
      <c r="I14" s="116" t="s">
        <v>504</v>
      </c>
      <c r="J14" s="117"/>
      <c r="O14" s="126"/>
      <c r="P14" s="127"/>
      <c r="Q14" s="128"/>
      <c r="R14" s="127"/>
      <c r="S14" s="128"/>
      <c r="T14" s="127"/>
      <c r="U14" s="129"/>
      <c r="V14" s="128"/>
      <c r="W14" s="130"/>
      <c r="X14" s="131"/>
      <c r="Y14" s="128"/>
      <c r="Z14" s="119"/>
      <c r="AA14" s="132"/>
      <c r="AB14" s="120"/>
    </row>
    <row r="15" spans="3:28" ht="28.5" customHeight="1" x14ac:dyDescent="0.25">
      <c r="C15" s="120" t="s">
        <v>1622</v>
      </c>
      <c r="D15" s="213"/>
      <c r="E15" s="214"/>
      <c r="F15" s="120"/>
      <c r="G15" s="120"/>
      <c r="H15" s="120"/>
      <c r="I15" s="116" t="s">
        <v>1520</v>
      </c>
      <c r="J15" s="117"/>
      <c r="O15" s="126"/>
      <c r="P15" s="127"/>
      <c r="Q15" s="128"/>
      <c r="R15" s="127"/>
      <c r="S15" s="128"/>
      <c r="T15" s="127"/>
      <c r="U15" s="129"/>
      <c r="V15" s="128"/>
      <c r="W15" s="130"/>
      <c r="X15" s="131"/>
      <c r="Y15" s="128"/>
      <c r="Z15" s="119"/>
      <c r="AA15" s="132"/>
      <c r="AB15" s="120"/>
    </row>
    <row r="16" spans="3:28" ht="9.9499999999999993" customHeight="1" x14ac:dyDescent="0.25">
      <c r="C16" s="120"/>
      <c r="D16" s="120"/>
      <c r="E16" s="135"/>
      <c r="F16" s="120"/>
      <c r="G16" s="120"/>
      <c r="H16" s="120"/>
      <c r="I16" s="116" t="s">
        <v>1330</v>
      </c>
      <c r="J16" s="117"/>
      <c r="O16" s="126"/>
      <c r="P16" s="127"/>
      <c r="Q16" s="128"/>
      <c r="R16" s="127"/>
      <c r="S16" s="128"/>
      <c r="T16" s="127"/>
      <c r="U16" s="129"/>
      <c r="V16" s="128"/>
      <c r="W16" s="130"/>
      <c r="X16" s="131"/>
      <c r="Y16" s="128"/>
      <c r="Z16" s="119"/>
      <c r="AA16" s="132"/>
      <c r="AB16" s="120"/>
    </row>
    <row r="17" spans="3:28" ht="20.100000000000001" customHeight="1" x14ac:dyDescent="0.25">
      <c r="C17" s="118" t="s">
        <v>2465</v>
      </c>
      <c r="D17" s="134"/>
      <c r="E17" s="135"/>
      <c r="F17" s="120"/>
      <c r="G17" s="120"/>
      <c r="H17" s="120"/>
      <c r="I17" s="116" t="s">
        <v>972</v>
      </c>
      <c r="J17" s="117"/>
      <c r="O17" s="126"/>
      <c r="P17" s="127"/>
      <c r="Q17" s="128"/>
      <c r="R17" s="127"/>
      <c r="S17" s="128"/>
      <c r="T17" s="127"/>
      <c r="U17" s="129"/>
      <c r="V17" s="128"/>
      <c r="W17" s="130"/>
      <c r="X17" s="131"/>
      <c r="Y17" s="128"/>
      <c r="Z17" s="119"/>
      <c r="AA17" s="132"/>
      <c r="AB17" s="120"/>
    </row>
    <row r="18" spans="3:28" ht="20.100000000000001" customHeight="1" x14ac:dyDescent="0.25">
      <c r="C18" s="136" t="s">
        <v>2455</v>
      </c>
      <c r="D18" s="134"/>
      <c r="E18" s="135"/>
      <c r="F18" s="120"/>
      <c r="G18" s="133"/>
      <c r="H18" s="120"/>
      <c r="I18" s="116" t="s">
        <v>746</v>
      </c>
      <c r="J18" s="117"/>
      <c r="O18" s="126"/>
      <c r="P18" s="127"/>
      <c r="Q18" s="128"/>
      <c r="R18" s="127"/>
      <c r="S18" s="128"/>
      <c r="T18" s="127"/>
      <c r="U18" s="129"/>
      <c r="V18" s="128"/>
      <c r="W18" s="130"/>
      <c r="X18" s="131"/>
      <c r="Y18" s="128"/>
      <c r="Z18" s="119"/>
      <c r="AA18" s="132"/>
      <c r="AB18" s="120"/>
    </row>
    <row r="19" spans="3:28" ht="20.100000000000001" customHeight="1" x14ac:dyDescent="0.25">
      <c r="C19" s="120" t="s">
        <v>1627</v>
      </c>
      <c r="D19" s="120"/>
      <c r="E19" s="142"/>
      <c r="F19" s="133"/>
      <c r="G19" s="133"/>
      <c r="H19" s="120"/>
      <c r="I19" s="116" t="s">
        <v>815</v>
      </c>
      <c r="J19" s="117"/>
      <c r="O19" s="126"/>
      <c r="P19" s="127"/>
      <c r="Q19" s="128"/>
      <c r="R19" s="127"/>
      <c r="S19" s="128"/>
      <c r="T19" s="127"/>
      <c r="U19" s="129"/>
      <c r="V19" s="128"/>
      <c r="W19" s="130"/>
      <c r="X19" s="131"/>
      <c r="Y19" s="128"/>
      <c r="Z19" s="119"/>
      <c r="AA19" s="132"/>
      <c r="AB19" s="120"/>
    </row>
    <row r="20" spans="3:28" ht="20.100000000000001" customHeight="1" x14ac:dyDescent="0.25">
      <c r="C20" s="120" t="s">
        <v>1628</v>
      </c>
      <c r="D20" s="120"/>
      <c r="E20" s="143"/>
      <c r="F20" s="133"/>
      <c r="G20" s="120"/>
      <c r="H20" s="120"/>
      <c r="I20" s="116" t="s">
        <v>1059</v>
      </c>
      <c r="J20" s="117"/>
      <c r="O20" s="126"/>
      <c r="P20" s="127"/>
      <c r="Q20" s="128"/>
      <c r="R20" s="127"/>
      <c r="S20" s="128"/>
      <c r="T20" s="127"/>
      <c r="U20" s="129"/>
      <c r="V20" s="128"/>
      <c r="W20" s="130"/>
      <c r="X20" s="131"/>
      <c r="Y20" s="128"/>
      <c r="Z20" s="119"/>
      <c r="AA20" s="132"/>
      <c r="AB20" s="120"/>
    </row>
    <row r="21" spans="3:28" ht="20.100000000000001" customHeight="1" x14ac:dyDescent="0.25">
      <c r="C21" s="120" t="s">
        <v>1629</v>
      </c>
      <c r="D21" s="120"/>
      <c r="E21" s="137" t="str">
        <f>IF(E19="","",IF(E20="","",IFERROR(E20/E19,"")))</f>
        <v/>
      </c>
      <c r="F21" s="120"/>
      <c r="G21" s="120"/>
      <c r="H21" s="120"/>
      <c r="I21" s="116" t="s">
        <v>658</v>
      </c>
      <c r="J21" s="117"/>
      <c r="O21" s="126"/>
      <c r="P21" s="127"/>
      <c r="Q21" s="128"/>
      <c r="R21" s="127"/>
      <c r="S21" s="128"/>
      <c r="T21" s="127"/>
      <c r="U21" s="129"/>
      <c r="V21" s="128"/>
      <c r="W21" s="130"/>
      <c r="X21" s="131"/>
      <c r="Y21" s="128"/>
      <c r="Z21" s="119"/>
      <c r="AA21" s="132"/>
      <c r="AB21" s="120"/>
    </row>
    <row r="22" spans="3:28" ht="9.9499999999999993" customHeight="1" x14ac:dyDescent="0.25">
      <c r="C22" s="120"/>
      <c r="D22" s="120"/>
      <c r="E22" s="137"/>
      <c r="F22" s="120"/>
      <c r="G22" s="120"/>
      <c r="H22" s="120"/>
      <c r="I22" s="116" t="s">
        <v>1113</v>
      </c>
      <c r="J22" s="117"/>
      <c r="O22" s="126"/>
      <c r="P22" s="127"/>
      <c r="Q22" s="128"/>
      <c r="R22" s="127"/>
      <c r="S22" s="128"/>
      <c r="T22" s="127"/>
      <c r="U22" s="129"/>
      <c r="V22" s="128"/>
      <c r="W22" s="130"/>
      <c r="X22" s="131"/>
      <c r="Y22" s="128"/>
      <c r="Z22" s="119"/>
      <c r="AA22" s="132"/>
      <c r="AB22" s="120"/>
    </row>
    <row r="23" spans="3:28" ht="20.100000000000001" customHeight="1" x14ac:dyDescent="0.25">
      <c r="C23" s="138" t="s">
        <v>2449</v>
      </c>
      <c r="D23" s="121"/>
      <c r="E23" s="119"/>
      <c r="F23" s="120"/>
      <c r="G23" s="120"/>
      <c r="H23" s="120"/>
      <c r="I23" s="116" t="s">
        <v>71</v>
      </c>
      <c r="J23" s="117"/>
      <c r="O23" s="126"/>
      <c r="P23" s="127"/>
      <c r="Q23" s="128"/>
      <c r="R23" s="127"/>
      <c r="S23" s="128"/>
      <c r="T23" s="127"/>
      <c r="U23" s="129"/>
      <c r="V23" s="128"/>
      <c r="W23" s="130"/>
      <c r="X23" s="131"/>
      <c r="Y23" s="128"/>
      <c r="Z23" s="119"/>
      <c r="AA23" s="132"/>
      <c r="AB23" s="120"/>
    </row>
    <row r="24" spans="3:28" ht="20.100000000000001" customHeight="1" x14ac:dyDescent="0.25">
      <c r="C24" s="120" t="s">
        <v>2466</v>
      </c>
      <c r="D24" s="120"/>
      <c r="E24" s="137" t="str">
        <f>IFERROR(N5,"")</f>
        <v/>
      </c>
      <c r="F24" s="120"/>
      <c r="G24" s="120"/>
      <c r="H24" s="120"/>
      <c r="I24" s="116" t="s">
        <v>346</v>
      </c>
      <c r="J24" s="117"/>
      <c r="O24" s="126"/>
      <c r="P24" s="127"/>
      <c r="Q24" s="128"/>
      <c r="R24" s="127"/>
      <c r="S24" s="128"/>
      <c r="T24" s="127"/>
      <c r="U24" s="129"/>
      <c r="V24" s="128"/>
      <c r="W24" s="130"/>
      <c r="X24" s="131"/>
      <c r="Y24" s="128"/>
      <c r="Z24" s="119"/>
      <c r="AA24" s="132"/>
      <c r="AB24" s="120"/>
    </row>
    <row r="25" spans="3:28" ht="20.100000000000001" customHeight="1" x14ac:dyDescent="0.25">
      <c r="C25" s="120" t="s">
        <v>2451</v>
      </c>
      <c r="D25" s="120"/>
      <c r="E25" s="139" t="str">
        <f>IFERROR(E24*E19,"")</f>
        <v/>
      </c>
      <c r="F25" s="120"/>
      <c r="G25" s="120"/>
      <c r="H25" s="120"/>
      <c r="I25" s="116" t="s">
        <v>16</v>
      </c>
      <c r="J25" s="117"/>
      <c r="O25" s="126"/>
      <c r="P25" s="127"/>
      <c r="Q25" s="128"/>
      <c r="R25" s="127"/>
      <c r="S25" s="128"/>
      <c r="T25" s="127"/>
      <c r="U25" s="129"/>
      <c r="V25" s="128"/>
      <c r="W25" s="130"/>
      <c r="X25" s="131"/>
      <c r="Y25" s="128"/>
      <c r="Z25" s="119"/>
      <c r="AA25" s="132"/>
      <c r="AB25" s="120"/>
    </row>
    <row r="26" spans="3:28" ht="9.9499999999999993" customHeight="1" x14ac:dyDescent="0.25">
      <c r="C26" s="121"/>
      <c r="D26" s="121"/>
      <c r="F26" s="120"/>
      <c r="G26" s="120"/>
      <c r="H26" s="120"/>
      <c r="I26" s="116" t="s">
        <v>780</v>
      </c>
      <c r="J26" s="117"/>
      <c r="O26" s="126"/>
      <c r="P26" s="127"/>
      <c r="Q26" s="128"/>
      <c r="R26" s="127"/>
      <c r="S26" s="128"/>
      <c r="T26" s="127"/>
      <c r="U26" s="129"/>
      <c r="V26" s="128"/>
      <c r="W26" s="130"/>
      <c r="X26" s="131"/>
      <c r="Y26" s="128"/>
      <c r="Z26" s="119"/>
      <c r="AA26" s="132"/>
      <c r="AB26" s="120"/>
    </row>
    <row r="27" spans="3:28" ht="20.100000000000001" customHeight="1" x14ac:dyDescent="0.25">
      <c r="C27" s="120" t="s">
        <v>1630</v>
      </c>
      <c r="D27" s="120"/>
      <c r="E27" s="133" t="str">
        <f>IF(E21="","",IF(E24="","",IF(E24&gt;E21,"YES","NO")))</f>
        <v/>
      </c>
      <c r="F27" s="120"/>
      <c r="G27" s="120"/>
      <c r="H27" s="120"/>
      <c r="I27" s="116" t="s">
        <v>891</v>
      </c>
      <c r="J27" s="117"/>
      <c r="O27" s="126"/>
      <c r="P27" s="127"/>
      <c r="Q27" s="128"/>
      <c r="R27" s="127"/>
      <c r="S27" s="128"/>
      <c r="T27" s="127"/>
      <c r="U27" s="129"/>
      <c r="V27" s="128"/>
      <c r="W27" s="130"/>
      <c r="X27" s="131"/>
      <c r="Y27" s="128"/>
      <c r="Z27" s="119"/>
      <c r="AA27" s="132"/>
      <c r="AB27" s="120"/>
    </row>
    <row r="28" spans="3:28" ht="20.100000000000001" customHeight="1" x14ac:dyDescent="0.25">
      <c r="C28" s="116" t="s">
        <v>2452</v>
      </c>
      <c r="E28" s="140" t="str">
        <f>IF(E27="NO",(E20-E25),"")</f>
        <v/>
      </c>
      <c r="F28" s="120"/>
      <c r="G28" s="120"/>
      <c r="H28" s="120"/>
      <c r="I28" s="116" t="s">
        <v>636</v>
      </c>
      <c r="J28" s="117"/>
      <c r="O28" s="126"/>
      <c r="P28" s="127"/>
      <c r="Q28" s="128"/>
      <c r="R28" s="127"/>
      <c r="S28" s="128"/>
      <c r="T28" s="127"/>
      <c r="U28" s="129"/>
      <c r="V28" s="128"/>
      <c r="W28" s="130"/>
      <c r="X28" s="131"/>
      <c r="Y28" s="128"/>
      <c r="Z28" s="119"/>
      <c r="AA28" s="132"/>
      <c r="AB28" s="120"/>
    </row>
    <row r="29" spans="3:28" x14ac:dyDescent="0.25">
      <c r="F29" s="120"/>
      <c r="G29" s="120"/>
      <c r="H29" s="120"/>
      <c r="I29" s="116" t="s">
        <v>1019</v>
      </c>
      <c r="J29" s="117"/>
      <c r="O29" s="120"/>
      <c r="P29" s="120"/>
      <c r="Q29" s="128"/>
      <c r="R29" s="120"/>
      <c r="S29" s="120"/>
      <c r="T29" s="127"/>
      <c r="U29" s="120"/>
      <c r="V29" s="120"/>
      <c r="W29" s="120"/>
      <c r="X29" s="120"/>
      <c r="Y29" s="120"/>
      <c r="Z29" s="120"/>
      <c r="AA29" s="120"/>
      <c r="AB29" s="120"/>
    </row>
    <row r="30" spans="3:28" x14ac:dyDescent="0.25">
      <c r="C30" s="120"/>
      <c r="D30" s="120"/>
      <c r="E30" s="119"/>
      <c r="F30" s="120"/>
      <c r="G30" s="120"/>
      <c r="H30" s="120"/>
      <c r="I30" s="116" t="s">
        <v>952</v>
      </c>
      <c r="J30" s="117"/>
      <c r="O30" s="120"/>
      <c r="P30" s="120"/>
      <c r="Q30" s="128"/>
      <c r="R30" s="120"/>
      <c r="S30" s="120"/>
      <c r="T30" s="127"/>
      <c r="U30" s="120"/>
      <c r="V30" s="120"/>
      <c r="W30" s="120"/>
      <c r="X30" s="120"/>
      <c r="Y30" s="120"/>
      <c r="Z30" s="120"/>
      <c r="AA30" s="120"/>
      <c r="AB30" s="120"/>
    </row>
    <row r="31" spans="3:28" x14ac:dyDescent="0.25">
      <c r="C31" s="120"/>
      <c r="D31" s="120"/>
      <c r="E31" s="119"/>
      <c r="F31" s="120"/>
      <c r="G31" s="120"/>
      <c r="H31" s="120"/>
      <c r="I31" s="116" t="s">
        <v>1091</v>
      </c>
      <c r="J31" s="117"/>
      <c r="O31" s="120"/>
      <c r="P31" s="120"/>
      <c r="Q31" s="128"/>
      <c r="R31" s="120"/>
      <c r="S31" s="120"/>
      <c r="T31" s="127"/>
      <c r="U31" s="120"/>
      <c r="V31" s="120"/>
      <c r="W31" s="120"/>
      <c r="X31" s="120"/>
      <c r="Y31" s="120"/>
      <c r="Z31" s="120"/>
      <c r="AA31" s="120"/>
      <c r="AB31" s="120"/>
    </row>
    <row r="32" spans="3:28" x14ac:dyDescent="0.25">
      <c r="E32" s="119"/>
      <c r="F32" s="120"/>
      <c r="G32" s="120"/>
      <c r="H32" s="120"/>
      <c r="I32" s="116" t="s">
        <v>1407</v>
      </c>
      <c r="J32" s="117"/>
      <c r="O32" s="120"/>
      <c r="P32" s="120"/>
      <c r="Q32" s="120"/>
      <c r="R32" s="120"/>
      <c r="S32" s="120"/>
      <c r="T32" s="127"/>
      <c r="U32" s="120"/>
      <c r="V32" s="120"/>
      <c r="W32" s="120"/>
      <c r="X32" s="120"/>
      <c r="Y32" s="120"/>
      <c r="Z32" s="120"/>
      <c r="AA32" s="120"/>
      <c r="AB32" s="120"/>
    </row>
    <row r="33" spans="6:28" x14ac:dyDescent="0.25">
      <c r="F33" s="120"/>
      <c r="G33" s="120"/>
      <c r="H33" s="120"/>
      <c r="I33" s="116" t="s">
        <v>53</v>
      </c>
      <c r="J33" s="117"/>
      <c r="O33" s="120"/>
      <c r="P33" s="120"/>
      <c r="Q33" s="120"/>
      <c r="R33" s="120"/>
      <c r="S33" s="120"/>
      <c r="T33" s="120"/>
      <c r="U33" s="120"/>
      <c r="V33" s="120"/>
      <c r="W33" s="120"/>
      <c r="X33" s="120"/>
      <c r="Y33" s="120"/>
      <c r="Z33" s="120"/>
      <c r="AA33" s="120"/>
      <c r="AB33" s="120"/>
    </row>
    <row r="34" spans="6:28" x14ac:dyDescent="0.25">
      <c r="F34" s="120"/>
      <c r="G34" s="120"/>
      <c r="I34" s="116" t="s">
        <v>133</v>
      </c>
      <c r="J34" s="117"/>
      <c r="AB34" s="141"/>
    </row>
    <row r="35" spans="6:28" x14ac:dyDescent="0.25">
      <c r="F35" s="120"/>
      <c r="G35" s="120"/>
      <c r="I35" s="116" t="s">
        <v>1379</v>
      </c>
      <c r="J35" s="117"/>
    </row>
    <row r="36" spans="6:28" x14ac:dyDescent="0.25">
      <c r="F36" s="120"/>
      <c r="G36" s="120"/>
      <c r="I36" s="116" t="s">
        <v>168</v>
      </c>
      <c r="J36" s="117"/>
    </row>
    <row r="37" spans="6:28" x14ac:dyDescent="0.25">
      <c r="F37" s="120"/>
      <c r="G37" s="120"/>
      <c r="I37" s="116" t="s">
        <v>452</v>
      </c>
      <c r="J37" s="117"/>
    </row>
    <row r="38" spans="6:28" x14ac:dyDescent="0.25">
      <c r="F38" s="120"/>
      <c r="G38" s="120"/>
      <c r="I38" s="116" t="s">
        <v>935</v>
      </c>
      <c r="J38" s="117"/>
    </row>
    <row r="39" spans="6:28" x14ac:dyDescent="0.25">
      <c r="F39" s="120"/>
      <c r="G39" s="120"/>
      <c r="I39" s="116" t="s">
        <v>701</v>
      </c>
      <c r="J39" s="117"/>
    </row>
    <row r="40" spans="6:28" x14ac:dyDescent="0.25">
      <c r="F40" s="120"/>
      <c r="I40" s="116" t="s">
        <v>1159</v>
      </c>
      <c r="J40" s="117"/>
    </row>
    <row r="41" spans="6:28" x14ac:dyDescent="0.25">
      <c r="I41" s="116" t="s">
        <v>1527</v>
      </c>
      <c r="J41" s="117"/>
    </row>
    <row r="42" spans="6:28" x14ac:dyDescent="0.25">
      <c r="I42" s="116" t="s">
        <v>251</v>
      </c>
      <c r="J42" s="117"/>
    </row>
    <row r="43" spans="6:28" x14ac:dyDescent="0.25">
      <c r="I43" s="116" t="s">
        <v>48</v>
      </c>
      <c r="J43" s="117"/>
    </row>
    <row r="44" spans="6:28" x14ac:dyDescent="0.25">
      <c r="I44" s="116" t="s">
        <v>486</v>
      </c>
      <c r="J44" s="117"/>
    </row>
    <row r="45" spans="6:28" x14ac:dyDescent="0.25">
      <c r="I45" s="116" t="s">
        <v>920</v>
      </c>
      <c r="J45" s="117"/>
    </row>
    <row r="46" spans="6:28" x14ac:dyDescent="0.25">
      <c r="I46" s="116" t="s">
        <v>611</v>
      </c>
      <c r="J46" s="117"/>
    </row>
    <row r="47" spans="6:28" x14ac:dyDescent="0.25">
      <c r="I47" s="116" t="s">
        <v>1191</v>
      </c>
      <c r="J47" s="117"/>
    </row>
    <row r="48" spans="6:28" x14ac:dyDescent="0.25">
      <c r="I48" s="116" t="s">
        <v>1343</v>
      </c>
      <c r="J48" s="117"/>
    </row>
    <row r="49" spans="9:10" x14ac:dyDescent="0.25">
      <c r="I49" s="116" t="s">
        <v>93</v>
      </c>
      <c r="J49" s="117"/>
    </row>
    <row r="50" spans="9:10" x14ac:dyDescent="0.25">
      <c r="I50" s="116" t="s">
        <v>370</v>
      </c>
      <c r="J50" s="117"/>
    </row>
    <row r="51" spans="9:10" x14ac:dyDescent="0.25">
      <c r="I51" s="116" t="s">
        <v>1545</v>
      </c>
      <c r="J51" s="117"/>
    </row>
    <row r="52" spans="9:10" x14ac:dyDescent="0.25">
      <c r="I52" s="116" t="s">
        <v>417</v>
      </c>
      <c r="J52" s="117"/>
    </row>
    <row r="53" spans="9:10" x14ac:dyDescent="0.25">
      <c r="I53" s="116" t="s">
        <v>858</v>
      </c>
      <c r="J53" s="117"/>
    </row>
    <row r="54" spans="9:10" x14ac:dyDescent="0.25">
      <c r="I54" s="116" t="s">
        <v>1307</v>
      </c>
      <c r="J54" s="117"/>
    </row>
    <row r="55" spans="9:10" x14ac:dyDescent="0.25">
      <c r="I55" s="116" t="s">
        <v>2312</v>
      </c>
    </row>
  </sheetData>
  <sheetProtection algorithmName="SHA-512" hashValue="7H1D6uH5PSlbufvDZy2ILQ++1BZZeukM0u+xmheg2npco6zJM+g/dKzAjv0erZevT70mnvLHRKrhYLHnpGHZOA==" saltValue="+Z7wlLzfPWfXfq+xLJzABQ==" spinCount="100000" sheet="1" selectLockedCells="1"/>
  <mergeCells count="10">
    <mergeCell ref="D9:E9"/>
    <mergeCell ref="D10:E10"/>
    <mergeCell ref="D13:E13"/>
    <mergeCell ref="D14:E14"/>
    <mergeCell ref="D15:E15"/>
    <mergeCell ref="P3:U3"/>
    <mergeCell ref="V3:AA3"/>
    <mergeCell ref="D8:E8"/>
    <mergeCell ref="D4:F4"/>
    <mergeCell ref="D5:F5"/>
  </mergeCells>
  <conditionalFormatting sqref="E27">
    <cfRule type="cellIs" dxfId="1" priority="1" operator="equal">
      <formula>"YES"</formula>
    </cfRule>
    <cfRule type="cellIs" dxfId="0" priority="2" operator="equal">
      <formula>"NO"</formula>
    </cfRule>
  </conditionalFormatting>
  <dataValidations count="4">
    <dataValidation type="list" allowBlank="1" showInputMessage="1" showErrorMessage="1" sqref="D9" xr:uid="{57AA3836-63BD-465D-A02C-67A376B26956}">
      <formula1>$I$5:$I$55</formula1>
    </dataValidation>
    <dataValidation type="list" allowBlank="1" showInputMessage="1" showErrorMessage="1" sqref="D13:E13" xr:uid="{7A04A616-A40C-4644-A067-44D82A253511}">
      <formula1>$J$5:$J$7</formula1>
    </dataValidation>
    <dataValidation type="whole" allowBlank="1" showInputMessage="1" showErrorMessage="1" sqref="E19" xr:uid="{F1166C50-5870-4A75-BA12-D46F66DCA0A8}">
      <formula1>0</formula1>
      <formula2>10000000000</formula2>
    </dataValidation>
    <dataValidation type="decimal" allowBlank="1" showInputMessage="1" showErrorMessage="1" sqref="E20" xr:uid="{A6F1ECBE-E4ED-4709-AB3D-D8E4DE075713}">
      <formula1>0</formula1>
      <formula2>10000000000000000000</formula2>
    </dataValidation>
  </dataValidations>
  <pageMargins left="0.7" right="0.7" top="0.75" bottom="0.75" header="0.3" footer="0.3"/>
  <pageSetup orientation="portrait"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721FC29B-F17E-4584-8A8F-133565FB9367}">
          <x14:formula1>
            <xm:f>'Base Cost'!$D$13:$G$13</xm:f>
          </x14:formula1>
          <xm:sqref>D14:E14</xm:sqref>
        </x14:dataValidation>
        <x14:dataValidation type="list" allowBlank="1" showInputMessage="1" showErrorMessage="1" xr:uid="{E670988E-7BA4-44A2-BF5A-9D0A7B451D06}">
          <x14:formula1>
            <xm:f>Scope!$B$5:$B$15</xm:f>
          </x14:formula1>
          <xm:sqref>E16:E17 D15:E15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F01B2-1AAB-4CD3-BA4B-A50C4716A1B0}">
  <sheetPr codeName="Sheet1">
    <pageSetUpPr autoPageBreaks="0"/>
  </sheetPr>
  <dimension ref="A1:L924"/>
  <sheetViews>
    <sheetView workbookViewId="0">
      <selection activeCell="A14" sqref="A14"/>
    </sheetView>
  </sheetViews>
  <sheetFormatPr defaultColWidth="0" defaultRowHeight="12.75" zeroHeight="1" x14ac:dyDescent="0.25"/>
  <cols>
    <col min="1" max="1" width="13.42578125" style="1" customWidth="1"/>
    <col min="2" max="2" width="8.7109375" style="2" customWidth="1"/>
    <col min="3" max="3" width="22.5703125" style="2" customWidth="1"/>
    <col min="4" max="4" width="15.28515625" style="2" customWidth="1"/>
    <col min="5" max="5" width="15.140625" style="2" customWidth="1"/>
    <col min="6" max="7" width="15.28515625" style="2" customWidth="1"/>
    <col min="8" max="8" width="15.28515625" style="2" hidden="1" customWidth="1"/>
    <col min="9" max="9" width="14.42578125" style="2" hidden="1" customWidth="1"/>
    <col min="10" max="10" width="16.7109375" style="2" hidden="1" customWidth="1"/>
    <col min="11" max="11" width="15.42578125" style="2" hidden="1" customWidth="1"/>
    <col min="12" max="12" width="17.42578125" style="2" hidden="1" customWidth="1"/>
    <col min="13" max="13" width="4" style="2" customWidth="1"/>
    <col min="14" max="16384" width="0" style="2" hidden="1"/>
  </cols>
  <sheetData>
    <row r="1" spans="1:12" x14ac:dyDescent="0.25"/>
    <row r="2" spans="1:12" x14ac:dyDescent="0.25"/>
    <row r="3" spans="1:12" x14ac:dyDescent="0.25"/>
    <row r="4" spans="1:12" x14ac:dyDescent="0.25"/>
    <row r="5" spans="1:12" x14ac:dyDescent="0.25"/>
    <row r="6" spans="1:12" x14ac:dyDescent="0.25">
      <c r="A6" s="215" t="s">
        <v>0</v>
      </c>
      <c r="B6" s="215"/>
      <c r="C6" s="215"/>
      <c r="D6" s="215"/>
      <c r="E6" s="215"/>
      <c r="F6" s="215"/>
      <c r="G6" s="215"/>
      <c r="H6" s="215"/>
      <c r="I6" s="215"/>
      <c r="J6" s="215"/>
      <c r="K6" s="215"/>
      <c r="L6" s="3"/>
    </row>
    <row r="7" spans="1:12" x14ac:dyDescent="0.25">
      <c r="A7" s="215" t="s">
        <v>1</v>
      </c>
      <c r="B7" s="215"/>
      <c r="C7" s="215"/>
      <c r="D7" s="215"/>
      <c r="E7" s="215"/>
      <c r="F7" s="215"/>
      <c r="G7" s="215"/>
      <c r="H7" s="215"/>
      <c r="I7" s="215"/>
      <c r="J7" s="215"/>
      <c r="K7" s="215"/>
      <c r="L7" s="3"/>
    </row>
    <row r="8" spans="1:12" x14ac:dyDescent="0.25"/>
    <row r="9" spans="1:12" x14ac:dyDescent="0.25">
      <c r="A9" s="216" t="s">
        <v>2</v>
      </c>
      <c r="B9" s="216"/>
      <c r="C9" s="216"/>
      <c r="D9" s="216"/>
      <c r="E9" s="216"/>
      <c r="F9" s="216"/>
      <c r="G9" s="216"/>
      <c r="H9" s="216"/>
      <c r="I9" s="216"/>
      <c r="J9" s="216"/>
      <c r="K9" s="216"/>
      <c r="L9" s="1"/>
    </row>
    <row r="10" spans="1:12" x14ac:dyDescent="0.25"/>
    <row r="11" spans="1:12" x14ac:dyDescent="0.25">
      <c r="A11" s="4" t="s">
        <v>3</v>
      </c>
    </row>
    <row r="12" spans="1:12" x14ac:dyDescent="0.25"/>
    <row r="13" spans="1:12" ht="39" customHeight="1" x14ac:dyDescent="0.25">
      <c r="A13" s="5" t="s">
        <v>4</v>
      </c>
      <c r="B13" s="5" t="s">
        <v>5</v>
      </c>
      <c r="C13" s="5" t="s">
        <v>6</v>
      </c>
      <c r="D13" s="6" t="s">
        <v>7</v>
      </c>
      <c r="E13" s="6" t="s">
        <v>8</v>
      </c>
      <c r="F13" s="6" t="s">
        <v>9</v>
      </c>
      <c r="G13" s="6" t="s">
        <v>10</v>
      </c>
      <c r="H13" s="6" t="s">
        <v>11</v>
      </c>
      <c r="I13" s="6" t="s">
        <v>12</v>
      </c>
      <c r="J13" s="6" t="s">
        <v>13</v>
      </c>
      <c r="K13" s="6" t="s">
        <v>14</v>
      </c>
      <c r="L13" s="7"/>
    </row>
    <row r="14" spans="1:12" x14ac:dyDescent="0.25">
      <c r="A14" s="8" t="s">
        <v>2480</v>
      </c>
      <c r="B14" s="9" t="s">
        <v>2312</v>
      </c>
      <c r="C14" s="9" t="s">
        <v>2311</v>
      </c>
      <c r="D14" s="10">
        <v>330.3300000000001</v>
      </c>
      <c r="E14" s="10">
        <v>341.88000000000005</v>
      </c>
      <c r="F14" s="10">
        <v>217.96005</v>
      </c>
      <c r="G14" s="10">
        <v>303.76500000000004</v>
      </c>
      <c r="H14" s="10"/>
      <c r="I14" s="10"/>
      <c r="J14" s="10"/>
      <c r="K14" s="10"/>
      <c r="L14" s="11"/>
    </row>
    <row r="15" spans="1:12" x14ac:dyDescent="0.25">
      <c r="A15" s="8" t="s">
        <v>15</v>
      </c>
      <c r="B15" s="9" t="s">
        <v>16</v>
      </c>
      <c r="C15" s="9" t="s">
        <v>17</v>
      </c>
      <c r="D15" s="10">
        <v>368.13335789033073</v>
      </c>
      <c r="E15" s="10">
        <v>381.00515362076175</v>
      </c>
      <c r="F15" s="10">
        <v>242.9036572289661</v>
      </c>
      <c r="G15" s="10">
        <v>338.52822771033902</v>
      </c>
      <c r="H15" s="10">
        <v>331.84715278359153</v>
      </c>
      <c r="I15" s="10">
        <v>343.45020008371699</v>
      </c>
      <c r="J15" s="10">
        <v>218.96110560066973</v>
      </c>
      <c r="K15" s="10">
        <v>305.1601439933026</v>
      </c>
      <c r="L15" s="11"/>
    </row>
    <row r="16" spans="1:12" x14ac:dyDescent="0.25">
      <c r="A16" s="8" t="s">
        <v>18</v>
      </c>
      <c r="B16" s="9" t="s">
        <v>16</v>
      </c>
      <c r="C16" s="9" t="s">
        <v>17</v>
      </c>
      <c r="D16" s="10">
        <v>368.13335789033073</v>
      </c>
      <c r="E16" s="10">
        <v>381.00515362076175</v>
      </c>
      <c r="F16" s="10">
        <v>242.9036572289661</v>
      </c>
      <c r="G16" s="10">
        <v>338.52822771033902</v>
      </c>
      <c r="H16" s="10">
        <v>331.84715278359153</v>
      </c>
      <c r="I16" s="10">
        <v>343.45020008371699</v>
      </c>
      <c r="J16" s="10">
        <v>218.96110560066973</v>
      </c>
      <c r="K16" s="10">
        <v>305.1601439933026</v>
      </c>
      <c r="L16" s="11"/>
    </row>
    <row r="17" spans="1:12" x14ac:dyDescent="0.25">
      <c r="A17" s="8" t="s">
        <v>19</v>
      </c>
      <c r="B17" s="9" t="s">
        <v>16</v>
      </c>
      <c r="C17" s="9" t="s">
        <v>20</v>
      </c>
      <c r="D17" s="10">
        <v>360.76037537666804</v>
      </c>
      <c r="E17" s="10">
        <v>373.3743745157123</v>
      </c>
      <c r="F17" s="10">
        <v>238.03877775290576</v>
      </c>
      <c r="G17" s="10">
        <v>331.74817735686605</v>
      </c>
      <c r="H17" s="10">
        <v>322.62425139905287</v>
      </c>
      <c r="I17" s="10">
        <v>333.9048196297889</v>
      </c>
      <c r="J17" s="10">
        <v>212.87560308222126</v>
      </c>
      <c r="K17" s="10">
        <v>296.67894446835976</v>
      </c>
      <c r="L17" s="11"/>
    </row>
    <row r="18" spans="1:12" x14ac:dyDescent="0.25">
      <c r="A18" s="8" t="s">
        <v>21</v>
      </c>
      <c r="B18" s="9" t="s">
        <v>16</v>
      </c>
      <c r="C18" s="9" t="s">
        <v>22</v>
      </c>
      <c r="D18" s="10">
        <v>360.46166737198473</v>
      </c>
      <c r="E18" s="10">
        <v>373.06522217520097</v>
      </c>
      <c r="F18" s="10">
        <v>237.84168269149387</v>
      </c>
      <c r="G18" s="10">
        <v>331.47349132458737</v>
      </c>
      <c r="H18" s="10">
        <v>324.17028861616586</v>
      </c>
      <c r="I18" s="10">
        <v>335.5049140922556</v>
      </c>
      <c r="J18" s="10">
        <v>213.89571735928908</v>
      </c>
      <c r="K18" s="10">
        <v>298.10065002115954</v>
      </c>
      <c r="L18" s="11"/>
    </row>
    <row r="19" spans="1:12" x14ac:dyDescent="0.25">
      <c r="A19" s="8" t="s">
        <v>23</v>
      </c>
      <c r="B19" s="9" t="s">
        <v>16</v>
      </c>
      <c r="C19" s="9" t="s">
        <v>24</v>
      </c>
      <c r="D19" s="10">
        <v>364.9738807947021</v>
      </c>
      <c r="E19" s="10">
        <v>377.7352052980134</v>
      </c>
      <c r="F19" s="10">
        <v>240.81895470198685</v>
      </c>
      <c r="G19" s="10">
        <v>335.62283443708628</v>
      </c>
      <c r="H19" s="10">
        <v>325.23882119205302</v>
      </c>
      <c r="I19" s="10">
        <v>336.61080794701996</v>
      </c>
      <c r="J19" s="10">
        <v>214.60076205298017</v>
      </c>
      <c r="K19" s="10">
        <v>299.08325165562928</v>
      </c>
      <c r="L19" s="11"/>
    </row>
    <row r="20" spans="1:12" x14ac:dyDescent="0.25">
      <c r="A20" s="8" t="s">
        <v>25</v>
      </c>
      <c r="B20" s="9" t="s">
        <v>16</v>
      </c>
      <c r="C20" s="9" t="s">
        <v>26</v>
      </c>
      <c r="D20" s="10">
        <v>378.45944983818782</v>
      </c>
      <c r="E20" s="10">
        <v>391.6922977346278</v>
      </c>
      <c r="F20" s="10">
        <v>249.71707265372174</v>
      </c>
      <c r="G20" s="10">
        <v>348.02389967637549</v>
      </c>
      <c r="H20" s="10">
        <v>341.79082524271854</v>
      </c>
      <c r="I20" s="10">
        <v>353.74155339805822</v>
      </c>
      <c r="J20" s="10">
        <v>225.52219101941751</v>
      </c>
      <c r="K20" s="10">
        <v>314.30415048543694</v>
      </c>
      <c r="L20" s="11"/>
    </row>
    <row r="21" spans="1:12" x14ac:dyDescent="0.25">
      <c r="A21" s="8" t="s">
        <v>27</v>
      </c>
      <c r="B21" s="9" t="s">
        <v>16</v>
      </c>
      <c r="C21" s="9" t="s">
        <v>26</v>
      </c>
      <c r="D21" s="10">
        <v>378.45944983818782</v>
      </c>
      <c r="E21" s="10">
        <v>391.6922977346278</v>
      </c>
      <c r="F21" s="10">
        <v>249.71707265372174</v>
      </c>
      <c r="G21" s="10">
        <v>348.02389967637549</v>
      </c>
      <c r="H21" s="10">
        <v>341.79082524271854</v>
      </c>
      <c r="I21" s="10">
        <v>353.74155339805822</v>
      </c>
      <c r="J21" s="10">
        <v>225.52219101941751</v>
      </c>
      <c r="K21" s="10">
        <v>314.30415048543694</v>
      </c>
      <c r="L21" s="11"/>
    </row>
    <row r="22" spans="1:12" x14ac:dyDescent="0.25">
      <c r="A22" s="8" t="s">
        <v>28</v>
      </c>
      <c r="B22" s="9" t="s">
        <v>16</v>
      </c>
      <c r="C22" s="9" t="s">
        <v>29</v>
      </c>
      <c r="D22" s="10">
        <v>374.53391150442474</v>
      </c>
      <c r="E22" s="10">
        <v>387.62950281576821</v>
      </c>
      <c r="F22" s="10">
        <v>247.12690363636369</v>
      </c>
      <c r="G22" s="10">
        <v>344.41405148833468</v>
      </c>
      <c r="H22" s="10">
        <v>336.39375221238936</v>
      </c>
      <c r="I22" s="10">
        <v>348.15577152051486</v>
      </c>
      <c r="J22" s="10">
        <v>221.96106636363638</v>
      </c>
      <c r="K22" s="10">
        <v>309.34110780370071</v>
      </c>
      <c r="L22" s="11"/>
    </row>
    <row r="23" spans="1:12" x14ac:dyDescent="0.25">
      <c r="A23" s="8" t="s">
        <v>30</v>
      </c>
      <c r="B23" s="9" t="s">
        <v>16</v>
      </c>
      <c r="C23" s="9" t="s">
        <v>31</v>
      </c>
      <c r="D23" s="10">
        <v>390.15656521739146</v>
      </c>
      <c r="E23" s="10">
        <v>403.79840316205531</v>
      </c>
      <c r="F23" s="10">
        <v>257.43512385375499</v>
      </c>
      <c r="G23" s="10">
        <v>358.7803379446641</v>
      </c>
      <c r="H23" s="10">
        <v>349.80400000000009</v>
      </c>
      <c r="I23" s="10">
        <v>362.03490909090897</v>
      </c>
      <c r="J23" s="10">
        <v>230.80948545454547</v>
      </c>
      <c r="K23" s="10">
        <v>321.67290909090906</v>
      </c>
      <c r="L23" s="11"/>
    </row>
    <row r="24" spans="1:12" x14ac:dyDescent="0.25">
      <c r="A24" s="8" t="s">
        <v>32</v>
      </c>
      <c r="B24" s="9" t="s">
        <v>16</v>
      </c>
      <c r="C24" s="9" t="s">
        <v>33</v>
      </c>
      <c r="D24" s="10">
        <v>394.25403299293021</v>
      </c>
      <c r="E24" s="10">
        <v>408.03913904163409</v>
      </c>
      <c r="F24" s="10">
        <v>260.1387362450904</v>
      </c>
      <c r="G24" s="10">
        <v>362.54828908091133</v>
      </c>
      <c r="H24" s="10">
        <v>349.84832050274952</v>
      </c>
      <c r="I24" s="10">
        <v>362.08077926158694</v>
      </c>
      <c r="J24" s="10">
        <v>230.83872923802048</v>
      </c>
      <c r="K24" s="10">
        <v>321.71366535742345</v>
      </c>
      <c r="L24" s="11"/>
    </row>
    <row r="25" spans="1:12" x14ac:dyDescent="0.25">
      <c r="A25" s="8" t="s">
        <v>34</v>
      </c>
      <c r="B25" s="9" t="s">
        <v>16</v>
      </c>
      <c r="C25" s="9" t="s">
        <v>35</v>
      </c>
      <c r="D25" s="10">
        <v>406.45461038475895</v>
      </c>
      <c r="E25" s="10">
        <v>420.66631004856174</v>
      </c>
      <c r="F25" s="10">
        <v>268.18898435562198</v>
      </c>
      <c r="G25" s="10">
        <v>373.76770115801258</v>
      </c>
      <c r="H25" s="10">
        <v>370.64147030257743</v>
      </c>
      <c r="I25" s="10">
        <v>383.60096227119908</v>
      </c>
      <c r="J25" s="10">
        <v>244.55857293985801</v>
      </c>
      <c r="K25" s="10">
        <v>340.83463877474776</v>
      </c>
      <c r="L25" s="11"/>
    </row>
    <row r="26" spans="1:12" x14ac:dyDescent="0.25">
      <c r="A26" s="8" t="s">
        <v>36</v>
      </c>
      <c r="B26" s="9" t="s">
        <v>16</v>
      </c>
      <c r="C26" s="9" t="s">
        <v>35</v>
      </c>
      <c r="D26" s="10">
        <v>406.45461038475895</v>
      </c>
      <c r="E26" s="10">
        <v>420.66631004856174</v>
      </c>
      <c r="F26" s="10">
        <v>268.18898435562198</v>
      </c>
      <c r="G26" s="10">
        <v>373.76770115801258</v>
      </c>
      <c r="H26" s="10">
        <v>370.64147030257743</v>
      </c>
      <c r="I26" s="10">
        <v>383.60096227119908</v>
      </c>
      <c r="J26" s="10">
        <v>244.55857293985801</v>
      </c>
      <c r="K26" s="10">
        <v>340.83463877474776</v>
      </c>
      <c r="L26" s="11"/>
    </row>
    <row r="27" spans="1:12" x14ac:dyDescent="0.25">
      <c r="A27" s="8" t="s">
        <v>37</v>
      </c>
      <c r="B27" s="9" t="s">
        <v>16</v>
      </c>
      <c r="C27" s="9" t="s">
        <v>35</v>
      </c>
      <c r="D27" s="10">
        <v>406.45461038475895</v>
      </c>
      <c r="E27" s="10">
        <v>420.66631004856174</v>
      </c>
      <c r="F27" s="10">
        <v>268.18898435562198</v>
      </c>
      <c r="G27" s="10">
        <v>373.76770115801258</v>
      </c>
      <c r="H27" s="10">
        <v>370.64147030257743</v>
      </c>
      <c r="I27" s="10">
        <v>383.60096227119908</v>
      </c>
      <c r="J27" s="10">
        <v>244.55857293985801</v>
      </c>
      <c r="K27" s="10">
        <v>340.83463877474776</v>
      </c>
      <c r="L27" s="11"/>
    </row>
    <row r="28" spans="1:12" x14ac:dyDescent="0.25">
      <c r="A28" s="8" t="s">
        <v>38</v>
      </c>
      <c r="B28" s="9" t="s">
        <v>16</v>
      </c>
      <c r="C28" s="9" t="s">
        <v>39</v>
      </c>
      <c r="D28" s="10">
        <v>379.41965912762532</v>
      </c>
      <c r="E28" s="10">
        <v>392.68608077544434</v>
      </c>
      <c r="F28" s="10">
        <v>250.35064291599366</v>
      </c>
      <c r="G28" s="10">
        <v>348.90688933764147</v>
      </c>
      <c r="H28" s="10">
        <v>339.79710823909539</v>
      </c>
      <c r="I28" s="10">
        <v>351.67812600969313</v>
      </c>
      <c r="J28" s="10">
        <v>224.20668634895003</v>
      </c>
      <c r="K28" s="10">
        <v>312.47076736672062</v>
      </c>
      <c r="L28" s="11"/>
    </row>
    <row r="29" spans="1:12" x14ac:dyDescent="0.25">
      <c r="A29" s="8" t="s">
        <v>40</v>
      </c>
      <c r="B29" s="9" t="s">
        <v>16</v>
      </c>
      <c r="C29" s="9" t="s">
        <v>35</v>
      </c>
      <c r="D29" s="10">
        <v>406.45461038475895</v>
      </c>
      <c r="E29" s="10">
        <v>420.66631004856174</v>
      </c>
      <c r="F29" s="10">
        <v>268.18898435562198</v>
      </c>
      <c r="G29" s="10">
        <v>373.76770115801258</v>
      </c>
      <c r="H29" s="10">
        <v>370.64147030257743</v>
      </c>
      <c r="I29" s="10">
        <v>383.60096227119908</v>
      </c>
      <c r="J29" s="10">
        <v>244.55857293985801</v>
      </c>
      <c r="K29" s="10">
        <v>340.83463877474776</v>
      </c>
      <c r="L29" s="11"/>
    </row>
    <row r="30" spans="1:12" x14ac:dyDescent="0.25">
      <c r="A30" s="8" t="s">
        <v>41</v>
      </c>
      <c r="B30" s="9" t="s">
        <v>16</v>
      </c>
      <c r="C30" s="9" t="s">
        <v>42</v>
      </c>
      <c r="D30" s="10">
        <v>358.64399999999989</v>
      </c>
      <c r="E30" s="10">
        <v>371.18400000000003</v>
      </c>
      <c r="F30" s="10">
        <v>236.64233999999999</v>
      </c>
      <c r="G30" s="10">
        <v>329.80200000000002</v>
      </c>
      <c r="H30" s="10">
        <v>322.60799999999995</v>
      </c>
      <c r="I30" s="10">
        <v>333.88800000000003</v>
      </c>
      <c r="J30" s="10">
        <v>212.86488</v>
      </c>
      <c r="K30" s="10">
        <v>296.66400000000004</v>
      </c>
      <c r="L30" s="11"/>
    </row>
    <row r="31" spans="1:12" x14ac:dyDescent="0.25">
      <c r="A31" s="8" t="s">
        <v>43</v>
      </c>
      <c r="B31" s="9" t="s">
        <v>16</v>
      </c>
      <c r="C31" s="9" t="s">
        <v>44</v>
      </c>
      <c r="D31" s="10">
        <v>369.12223636363626</v>
      </c>
      <c r="E31" s="10">
        <v>382.02860826446278</v>
      </c>
      <c r="F31" s="10">
        <v>243.55614414049592</v>
      </c>
      <c r="G31" s="10">
        <v>339.43758099173544</v>
      </c>
      <c r="H31" s="10">
        <v>331.46170909090904</v>
      </c>
      <c r="I31" s="10">
        <v>343.0512793388429</v>
      </c>
      <c r="J31" s="10">
        <v>218.70678014876037</v>
      </c>
      <c r="K31" s="10">
        <v>304.80569752066111</v>
      </c>
      <c r="L31" s="11"/>
    </row>
    <row r="32" spans="1:12" x14ac:dyDescent="0.25">
      <c r="A32" s="8" t="s">
        <v>45</v>
      </c>
      <c r="B32" s="9" t="s">
        <v>16</v>
      </c>
      <c r="C32" s="9" t="s">
        <v>46</v>
      </c>
      <c r="D32" s="10">
        <v>374.2407513270723</v>
      </c>
      <c r="E32" s="10">
        <v>387.32609228256433</v>
      </c>
      <c r="F32" s="10">
        <v>246.93346917109025</v>
      </c>
      <c r="G32" s="10">
        <v>344.14446712944061</v>
      </c>
      <c r="H32" s="10">
        <v>336.47333605553297</v>
      </c>
      <c r="I32" s="10">
        <v>348.2381380155166</v>
      </c>
      <c r="J32" s="10">
        <v>222.01357778685181</v>
      </c>
      <c r="K32" s="10">
        <v>309.41429154757049</v>
      </c>
      <c r="L32" s="11"/>
    </row>
    <row r="33" spans="1:12" x14ac:dyDescent="0.25">
      <c r="A33" s="8" t="s">
        <v>47</v>
      </c>
      <c r="B33" s="9" t="s">
        <v>48</v>
      </c>
      <c r="C33" s="9" t="s">
        <v>49</v>
      </c>
      <c r="D33" s="10">
        <v>368.0874955028616</v>
      </c>
      <c r="E33" s="10">
        <v>380.95768765331132</v>
      </c>
      <c r="F33" s="10">
        <v>242.87339607113654</v>
      </c>
      <c r="G33" s="10">
        <v>338.48605355682747</v>
      </c>
      <c r="H33" s="10">
        <v>332.51756091578073</v>
      </c>
      <c r="I33" s="10">
        <v>344.14404905968917</v>
      </c>
      <c r="J33" s="10">
        <v>219.4034577636958</v>
      </c>
      <c r="K33" s="10">
        <v>305.77663818479147</v>
      </c>
      <c r="L33" s="11"/>
    </row>
    <row r="34" spans="1:12" x14ac:dyDescent="0.25">
      <c r="A34" s="8" t="s">
        <v>50</v>
      </c>
      <c r="B34" s="9" t="s">
        <v>48</v>
      </c>
      <c r="C34" s="9" t="s">
        <v>51</v>
      </c>
      <c r="D34" s="10">
        <v>380.78840707964605</v>
      </c>
      <c r="E34" s="10">
        <v>394.10268704746579</v>
      </c>
      <c r="F34" s="10">
        <v>251.25377727272729</v>
      </c>
      <c r="G34" s="10">
        <v>350.16556315366046</v>
      </c>
      <c r="H34" s="10">
        <v>342.03506194690266</v>
      </c>
      <c r="I34" s="10">
        <v>353.994329847144</v>
      </c>
      <c r="J34" s="10">
        <v>225.68334454545459</v>
      </c>
      <c r="K34" s="10">
        <v>314.52874577634748</v>
      </c>
      <c r="L34" s="11"/>
    </row>
    <row r="35" spans="1:12" x14ac:dyDescent="0.25">
      <c r="A35" s="8" t="s">
        <v>52</v>
      </c>
      <c r="B35" s="9" t="s">
        <v>53</v>
      </c>
      <c r="C35" s="9" t="s">
        <v>54</v>
      </c>
      <c r="D35" s="10">
        <v>353.23352436298592</v>
      </c>
      <c r="E35" s="10">
        <v>365.58434689316039</v>
      </c>
      <c r="F35" s="10">
        <v>233.07237196691995</v>
      </c>
      <c r="G35" s="10">
        <v>324.82663254358499</v>
      </c>
      <c r="H35" s="10">
        <v>313.38593831023678</v>
      </c>
      <c r="I35" s="10">
        <v>324.34348860080456</v>
      </c>
      <c r="J35" s="10">
        <v>206.77993153330351</v>
      </c>
      <c r="K35" s="10">
        <v>288.18357264193105</v>
      </c>
      <c r="L35" s="11"/>
    </row>
    <row r="36" spans="1:12" x14ac:dyDescent="0.25">
      <c r="A36" s="8" t="s">
        <v>55</v>
      </c>
      <c r="B36" s="9" t="s">
        <v>53</v>
      </c>
      <c r="C36" s="9" t="s">
        <v>56</v>
      </c>
      <c r="D36" s="10">
        <v>357.26168780487808</v>
      </c>
      <c r="E36" s="10">
        <v>369.75335521064301</v>
      </c>
      <c r="F36" s="10">
        <v>235.7302556141907</v>
      </c>
      <c r="G36" s="10">
        <v>328.53085277161864</v>
      </c>
      <c r="H36" s="10">
        <v>315.31747317073177</v>
      </c>
      <c r="I36" s="10">
        <v>326.34255964523283</v>
      </c>
      <c r="J36" s="10">
        <v>208.05440686031045</v>
      </c>
      <c r="K36" s="10">
        <v>289.95977427937919</v>
      </c>
      <c r="L36" s="11"/>
    </row>
    <row r="37" spans="1:12" x14ac:dyDescent="0.25">
      <c r="A37" s="8" t="s">
        <v>57</v>
      </c>
      <c r="B37" s="9" t="s">
        <v>53</v>
      </c>
      <c r="C37" s="9" t="s">
        <v>58</v>
      </c>
      <c r="D37" s="10">
        <v>355.44046759052293</v>
      </c>
      <c r="E37" s="10">
        <v>367.86845596781393</v>
      </c>
      <c r="F37" s="10">
        <v>234.52856866785871</v>
      </c>
      <c r="G37" s="10">
        <v>326.85609432275356</v>
      </c>
      <c r="H37" s="10">
        <v>316.32852928028609</v>
      </c>
      <c r="I37" s="10">
        <v>327.38896736700934</v>
      </c>
      <c r="J37" s="10">
        <v>208.7215271345552</v>
      </c>
      <c r="K37" s="10">
        <v>290.8895216808225</v>
      </c>
      <c r="L37" s="11"/>
    </row>
    <row r="38" spans="1:12" x14ac:dyDescent="0.25">
      <c r="A38" s="8" t="s">
        <v>59</v>
      </c>
      <c r="B38" s="9" t="s">
        <v>53</v>
      </c>
      <c r="C38" s="9" t="s">
        <v>58</v>
      </c>
      <c r="D38" s="10">
        <v>355.44046759052293</v>
      </c>
      <c r="E38" s="10">
        <v>367.86845596781393</v>
      </c>
      <c r="F38" s="10">
        <v>234.52856866785871</v>
      </c>
      <c r="G38" s="10">
        <v>326.85609432275356</v>
      </c>
      <c r="H38" s="10">
        <v>316.32852928028609</v>
      </c>
      <c r="I38" s="10">
        <v>327.38896736700934</v>
      </c>
      <c r="J38" s="10">
        <v>208.7215271345552</v>
      </c>
      <c r="K38" s="10">
        <v>290.8895216808225</v>
      </c>
      <c r="L38" s="11"/>
    </row>
    <row r="39" spans="1:12" x14ac:dyDescent="0.25">
      <c r="A39" s="8" t="s">
        <v>60</v>
      </c>
      <c r="B39" s="9" t="s">
        <v>53</v>
      </c>
      <c r="C39" s="9" t="s">
        <v>61</v>
      </c>
      <c r="D39" s="10">
        <v>327.8366120930234</v>
      </c>
      <c r="E39" s="10">
        <v>339.29943069767461</v>
      </c>
      <c r="F39" s="10">
        <v>216.31484988837218</v>
      </c>
      <c r="G39" s="10">
        <v>301.4721293023257</v>
      </c>
      <c r="H39" s="10">
        <v>294.35386046511633</v>
      </c>
      <c r="I39" s="10">
        <v>304.64595348837219</v>
      </c>
      <c r="J39" s="10">
        <v>194.22208744186048</v>
      </c>
      <c r="K39" s="10">
        <v>270.68204651162796</v>
      </c>
      <c r="L39" s="11"/>
    </row>
    <row r="40" spans="1:12" x14ac:dyDescent="0.25">
      <c r="A40" s="8" t="s">
        <v>62</v>
      </c>
      <c r="B40" s="9" t="s">
        <v>53</v>
      </c>
      <c r="C40" s="9" t="s">
        <v>63</v>
      </c>
      <c r="D40" s="10">
        <v>318.20740223192627</v>
      </c>
      <c r="E40" s="10">
        <v>329.3335351770985</v>
      </c>
      <c r="F40" s="10">
        <v>209.96125480834544</v>
      </c>
      <c r="G40" s="10">
        <v>292.61729645803001</v>
      </c>
      <c r="H40" s="10">
        <v>284.47300145560411</v>
      </c>
      <c r="I40" s="10">
        <v>294.41960989810769</v>
      </c>
      <c r="J40" s="10">
        <v>187.70244791848617</v>
      </c>
      <c r="K40" s="10">
        <v>261.59580203784566</v>
      </c>
      <c r="L40" s="11"/>
    </row>
    <row r="41" spans="1:12" x14ac:dyDescent="0.25">
      <c r="A41" s="8" t="s">
        <v>64</v>
      </c>
      <c r="B41" s="9" t="s">
        <v>53</v>
      </c>
      <c r="C41" s="9" t="s">
        <v>65</v>
      </c>
      <c r="D41" s="10">
        <v>327.03016463985034</v>
      </c>
      <c r="E41" s="10">
        <v>338.46478578110396</v>
      </c>
      <c r="F41" s="10">
        <v>215.78273555659501</v>
      </c>
      <c r="G41" s="10">
        <v>300.73053601496736</v>
      </c>
      <c r="H41" s="10">
        <v>292.8060776426567</v>
      </c>
      <c r="I41" s="10">
        <v>303.04405238540699</v>
      </c>
      <c r="J41" s="10">
        <v>193.20082137043968</v>
      </c>
      <c r="K41" s="10">
        <v>269.2587357343312</v>
      </c>
      <c r="L41" s="11"/>
    </row>
    <row r="42" spans="1:12" x14ac:dyDescent="0.25">
      <c r="A42" s="8" t="s">
        <v>66</v>
      </c>
      <c r="B42" s="9" t="s">
        <v>53</v>
      </c>
      <c r="C42" s="9" t="s">
        <v>67</v>
      </c>
      <c r="D42" s="10">
        <v>325.73328316086554</v>
      </c>
      <c r="E42" s="10">
        <v>337.12255879586087</v>
      </c>
      <c r="F42" s="10">
        <v>214.9270205079963</v>
      </c>
      <c r="G42" s="10">
        <v>299.53794920037632</v>
      </c>
      <c r="H42" s="10">
        <v>291.50368391345251</v>
      </c>
      <c r="I42" s="10">
        <v>301.69612041392287</v>
      </c>
      <c r="J42" s="10">
        <v>192.34146920037631</v>
      </c>
      <c r="K42" s="10">
        <v>268.06107996237063</v>
      </c>
      <c r="L42" s="11"/>
    </row>
    <row r="43" spans="1:12" x14ac:dyDescent="0.25">
      <c r="A43" s="8" t="s">
        <v>68</v>
      </c>
      <c r="B43" s="9" t="s">
        <v>53</v>
      </c>
      <c r="C43" s="9" t="s">
        <v>69</v>
      </c>
      <c r="D43" s="10">
        <v>341.30944723618086</v>
      </c>
      <c r="E43" s="10">
        <v>353.24334399269071</v>
      </c>
      <c r="F43" s="10">
        <v>225.20456569209682</v>
      </c>
      <c r="G43" s="10">
        <v>313.86148469620832</v>
      </c>
      <c r="H43" s="10">
        <v>303.93085427135674</v>
      </c>
      <c r="I43" s="10">
        <v>314.55780721790768</v>
      </c>
      <c r="J43" s="10">
        <v>200.54122905436267</v>
      </c>
      <c r="K43" s="10">
        <v>279.48886249428961</v>
      </c>
      <c r="L43" s="11"/>
    </row>
    <row r="44" spans="1:12" x14ac:dyDescent="0.25">
      <c r="A44" s="8" t="s">
        <v>70</v>
      </c>
      <c r="B44" s="9" t="s">
        <v>71</v>
      </c>
      <c r="C44" s="9" t="s">
        <v>72</v>
      </c>
      <c r="D44" s="10">
        <v>325.33640740740748</v>
      </c>
      <c r="E44" s="10">
        <v>336.71180626780631</v>
      </c>
      <c r="F44" s="10">
        <v>214.66515189458696</v>
      </c>
      <c r="G44" s="10">
        <v>299.17299002849012</v>
      </c>
      <c r="H44" s="10">
        <v>290.01907407407413</v>
      </c>
      <c r="I44" s="10">
        <v>300.15960113960114</v>
      </c>
      <c r="J44" s="10">
        <v>191.36188625356129</v>
      </c>
      <c r="K44" s="10">
        <v>266.69586182336184</v>
      </c>
      <c r="L44" s="11"/>
    </row>
    <row r="45" spans="1:12" x14ac:dyDescent="0.25">
      <c r="A45" s="8" t="s">
        <v>73</v>
      </c>
      <c r="B45" s="9" t="s">
        <v>71</v>
      </c>
      <c r="C45" s="9" t="s">
        <v>74</v>
      </c>
      <c r="D45" s="10">
        <v>346.98317285648795</v>
      </c>
      <c r="E45" s="10">
        <v>359.11545162769374</v>
      </c>
      <c r="F45" s="10">
        <v>228.94823269142606</v>
      </c>
      <c r="G45" s="10">
        <v>319.07893168271443</v>
      </c>
      <c r="H45" s="10">
        <v>306.76745529573594</v>
      </c>
      <c r="I45" s="10">
        <v>317.49359009628608</v>
      </c>
      <c r="J45" s="10">
        <v>202.41288982118297</v>
      </c>
      <c r="K45" s="10">
        <v>282.09734525447044</v>
      </c>
      <c r="L45" s="11"/>
    </row>
    <row r="46" spans="1:12" x14ac:dyDescent="0.25">
      <c r="A46" s="8" t="s">
        <v>75</v>
      </c>
      <c r="B46" s="9" t="s">
        <v>71</v>
      </c>
      <c r="C46" s="9" t="s">
        <v>74</v>
      </c>
      <c r="D46" s="10">
        <v>346.98317285648795</v>
      </c>
      <c r="E46" s="10">
        <v>359.11545162769374</v>
      </c>
      <c r="F46" s="10">
        <v>228.94823269142606</v>
      </c>
      <c r="G46" s="10">
        <v>319.07893168271443</v>
      </c>
      <c r="H46" s="10">
        <v>306.76745529573594</v>
      </c>
      <c r="I46" s="10">
        <v>317.49359009628608</v>
      </c>
      <c r="J46" s="10">
        <v>202.41288982118297</v>
      </c>
      <c r="K46" s="10">
        <v>282.09734525447044</v>
      </c>
      <c r="L46" s="11"/>
    </row>
    <row r="47" spans="1:12" x14ac:dyDescent="0.25">
      <c r="A47" s="8" t="s">
        <v>76</v>
      </c>
      <c r="B47" s="9" t="s">
        <v>71</v>
      </c>
      <c r="C47" s="9" t="s">
        <v>77</v>
      </c>
      <c r="D47" s="10">
        <v>336.56309412861134</v>
      </c>
      <c r="E47" s="10">
        <v>348.33103448275864</v>
      </c>
      <c r="F47" s="10">
        <v>222.07280242311276</v>
      </c>
      <c r="G47" s="10">
        <v>309.49683131407272</v>
      </c>
      <c r="H47" s="10">
        <v>299.65763280521907</v>
      </c>
      <c r="I47" s="10">
        <v>310.13517241379316</v>
      </c>
      <c r="J47" s="10">
        <v>197.72164995340168</v>
      </c>
      <c r="K47" s="10">
        <v>275.55929170549865</v>
      </c>
      <c r="L47" s="11"/>
    </row>
    <row r="48" spans="1:12" x14ac:dyDescent="0.25">
      <c r="A48" s="8" t="s">
        <v>78</v>
      </c>
      <c r="B48" s="9" t="s">
        <v>71</v>
      </c>
      <c r="C48" s="9" t="s">
        <v>79</v>
      </c>
      <c r="D48" s="10">
        <v>341.09761243144419</v>
      </c>
      <c r="E48" s="10">
        <v>353.02410237659967</v>
      </c>
      <c r="F48" s="10">
        <v>225.06479175502736</v>
      </c>
      <c r="G48" s="10">
        <v>313.66668555758673</v>
      </c>
      <c r="H48" s="10">
        <v>306.64454661791586</v>
      </c>
      <c r="I48" s="10">
        <v>317.36638391224864</v>
      </c>
      <c r="J48" s="10">
        <v>202.3317915813528</v>
      </c>
      <c r="K48" s="10">
        <v>281.9843208409506</v>
      </c>
      <c r="L48" s="11"/>
    </row>
    <row r="49" spans="1:12" x14ac:dyDescent="0.25">
      <c r="A49" s="8" t="s">
        <v>80</v>
      </c>
      <c r="B49" s="9" t="s">
        <v>71</v>
      </c>
      <c r="C49" s="9" t="s">
        <v>81</v>
      </c>
      <c r="D49" s="10">
        <v>331.76335838421795</v>
      </c>
      <c r="E49" s="10">
        <v>343.36347581023955</v>
      </c>
      <c r="F49" s="10">
        <v>218.90581594645374</v>
      </c>
      <c r="G49" s="10">
        <v>305.08308830436823</v>
      </c>
      <c r="H49" s="10">
        <v>296.19538280883046</v>
      </c>
      <c r="I49" s="10">
        <v>306.55186472522314</v>
      </c>
      <c r="J49" s="10">
        <v>195.43717024424615</v>
      </c>
      <c r="K49" s="10">
        <v>272.37547440112729</v>
      </c>
      <c r="L49" s="11"/>
    </row>
    <row r="50" spans="1:12" x14ac:dyDescent="0.25">
      <c r="A50" s="8" t="s">
        <v>82</v>
      </c>
      <c r="B50" s="9" t="s">
        <v>71</v>
      </c>
      <c r="C50" s="9" t="s">
        <v>83</v>
      </c>
      <c r="D50" s="10">
        <v>326.0706572637518</v>
      </c>
      <c r="E50" s="10">
        <v>337.47172919605083</v>
      </c>
      <c r="F50" s="10">
        <v>215.14962843441469</v>
      </c>
      <c r="G50" s="10">
        <v>299.84819181946403</v>
      </c>
      <c r="H50" s="10">
        <v>291.48926375176302</v>
      </c>
      <c r="I50" s="10">
        <v>301.68119605077572</v>
      </c>
      <c r="J50" s="10">
        <v>192.33195441466859</v>
      </c>
      <c r="K50" s="10">
        <v>268.04781946403386</v>
      </c>
      <c r="L50" s="11"/>
    </row>
    <row r="51" spans="1:12" x14ac:dyDescent="0.25">
      <c r="A51" s="8" t="s">
        <v>84</v>
      </c>
      <c r="B51" s="9" t="s">
        <v>71</v>
      </c>
      <c r="C51" s="9" t="s">
        <v>85</v>
      </c>
      <c r="D51" s="10">
        <v>324.47698301886794</v>
      </c>
      <c r="E51" s="10">
        <v>335.82233207547171</v>
      </c>
      <c r="F51" s="10">
        <v>214.09808204716981</v>
      </c>
      <c r="G51" s="10">
        <v>298.38268018867916</v>
      </c>
      <c r="H51" s="10">
        <v>290.26342358490569</v>
      </c>
      <c r="I51" s="10">
        <v>300.41249433962264</v>
      </c>
      <c r="J51" s="10">
        <v>191.52311421226418</v>
      </c>
      <c r="K51" s="10">
        <v>266.92056084905659</v>
      </c>
      <c r="L51" s="11"/>
    </row>
    <row r="52" spans="1:12" x14ac:dyDescent="0.25">
      <c r="A52" s="8" t="s">
        <v>86</v>
      </c>
      <c r="B52" s="9" t="s">
        <v>71</v>
      </c>
      <c r="C52" s="9" t="s">
        <v>87</v>
      </c>
      <c r="D52" s="10">
        <v>324.92620462046216</v>
      </c>
      <c r="E52" s="10">
        <v>336.28726072607265</v>
      </c>
      <c r="F52" s="10">
        <v>214.39448976897691</v>
      </c>
      <c r="G52" s="10">
        <v>298.79577557755772</v>
      </c>
      <c r="H52" s="10">
        <v>290.69115511551166</v>
      </c>
      <c r="I52" s="10">
        <v>300.85518151815188</v>
      </c>
      <c r="J52" s="10">
        <v>191.80534224422445</v>
      </c>
      <c r="K52" s="10">
        <v>267.31389438943899</v>
      </c>
      <c r="L52" s="11"/>
    </row>
    <row r="53" spans="1:12" x14ac:dyDescent="0.25">
      <c r="A53" s="8" t="s">
        <v>88</v>
      </c>
      <c r="B53" s="9" t="s">
        <v>71</v>
      </c>
      <c r="C53" s="9" t="s">
        <v>89</v>
      </c>
      <c r="D53" s="10">
        <v>322.83249171008998</v>
      </c>
      <c r="E53" s="10">
        <v>334.12034107058258</v>
      </c>
      <c r="F53" s="10">
        <v>213.01300528185692</v>
      </c>
      <c r="G53" s="10">
        <v>296.87043818095691</v>
      </c>
      <c r="H53" s="10">
        <v>288.86948365703455</v>
      </c>
      <c r="I53" s="10">
        <v>298.96981525343438</v>
      </c>
      <c r="J53" s="10">
        <v>190.60335755566081</v>
      </c>
      <c r="K53" s="10">
        <v>265.63872098531505</v>
      </c>
      <c r="L53" s="11"/>
    </row>
    <row r="54" spans="1:12" x14ac:dyDescent="0.25">
      <c r="A54" s="8" t="s">
        <v>90</v>
      </c>
      <c r="B54" s="9" t="s">
        <v>71</v>
      </c>
      <c r="C54" s="9" t="s">
        <v>91</v>
      </c>
      <c r="D54" s="10">
        <v>325.58014104372336</v>
      </c>
      <c r="E54" s="10">
        <v>336.96406205923819</v>
      </c>
      <c r="F54" s="10">
        <v>214.82597348377996</v>
      </c>
      <c r="G54" s="10">
        <v>299.39712270803938</v>
      </c>
      <c r="H54" s="10">
        <v>290.99874753173481</v>
      </c>
      <c r="I54" s="10">
        <v>301.17352891396331</v>
      </c>
      <c r="J54" s="10">
        <v>192.00829946403388</v>
      </c>
      <c r="K54" s="10">
        <v>267.59675035260932</v>
      </c>
      <c r="L54" s="11"/>
    </row>
    <row r="55" spans="1:12" x14ac:dyDescent="0.25">
      <c r="A55" s="8" t="s">
        <v>92</v>
      </c>
      <c r="B55" s="9" t="s">
        <v>93</v>
      </c>
      <c r="C55" s="9" t="s">
        <v>94</v>
      </c>
      <c r="D55" s="10">
        <v>327.68538439581346</v>
      </c>
      <c r="E55" s="10">
        <v>339.14291531874426</v>
      </c>
      <c r="F55" s="10">
        <v>216.21506604662233</v>
      </c>
      <c r="G55" s="10">
        <v>301.33306327307332</v>
      </c>
      <c r="H55" s="10">
        <v>288.94667078972407</v>
      </c>
      <c r="I55" s="10">
        <v>299.04970123691737</v>
      </c>
      <c r="J55" s="10">
        <v>190.65428756898197</v>
      </c>
      <c r="K55" s="10">
        <v>265.70970076117987</v>
      </c>
      <c r="L55" s="11"/>
    </row>
    <row r="56" spans="1:12" x14ac:dyDescent="0.25">
      <c r="A56" s="8" t="s">
        <v>95</v>
      </c>
      <c r="B56" s="9" t="s">
        <v>93</v>
      </c>
      <c r="C56" s="9" t="s">
        <v>96</v>
      </c>
      <c r="D56" s="10">
        <v>344.79342857142848</v>
      </c>
      <c r="E56" s="10">
        <v>356.84914285714274</v>
      </c>
      <c r="F56" s="10">
        <v>227.50338428571428</v>
      </c>
      <c r="G56" s="10">
        <v>317.06528571428566</v>
      </c>
      <c r="H56" s="10">
        <v>299.44199999999989</v>
      </c>
      <c r="I56" s="10">
        <v>309.91199999999986</v>
      </c>
      <c r="J56" s="10">
        <v>197.57936999999998</v>
      </c>
      <c r="K56" s="10">
        <v>275.36099999999993</v>
      </c>
      <c r="L56" s="11"/>
    </row>
    <row r="57" spans="1:12" x14ac:dyDescent="0.25">
      <c r="A57" s="8" t="s">
        <v>97</v>
      </c>
      <c r="B57" s="9" t="s">
        <v>93</v>
      </c>
      <c r="C57" s="9" t="s">
        <v>98</v>
      </c>
      <c r="D57" s="10">
        <v>336.43913891444345</v>
      </c>
      <c r="E57" s="10">
        <v>348.20274517019334</v>
      </c>
      <c r="F57" s="10">
        <v>221.99101365225397</v>
      </c>
      <c r="G57" s="10">
        <v>309.382844526219</v>
      </c>
      <c r="H57" s="10">
        <v>296.10077276908925</v>
      </c>
      <c r="I57" s="10">
        <v>306.45394664213433</v>
      </c>
      <c r="J57" s="10">
        <v>195.37474415823368</v>
      </c>
      <c r="K57" s="10">
        <v>272.28847286108555</v>
      </c>
      <c r="L57" s="11"/>
    </row>
    <row r="58" spans="1:12" x14ac:dyDescent="0.25">
      <c r="A58" s="8" t="s">
        <v>99</v>
      </c>
      <c r="B58" s="9" t="s">
        <v>93</v>
      </c>
      <c r="C58" s="9" t="s">
        <v>100</v>
      </c>
      <c r="D58" s="10">
        <v>346.84084591052851</v>
      </c>
      <c r="E58" s="10">
        <v>358.96814821509258</v>
      </c>
      <c r="F58" s="10">
        <v>228.85432178942614</v>
      </c>
      <c r="G58" s="10">
        <v>318.94805061003166</v>
      </c>
      <c r="H58" s="10">
        <v>301.09415725259822</v>
      </c>
      <c r="I58" s="10">
        <v>311.62192498870314</v>
      </c>
      <c r="J58" s="10">
        <v>198.66950494803436</v>
      </c>
      <c r="K58" s="10">
        <v>276.88029145955716</v>
      </c>
      <c r="L58" s="11"/>
    </row>
    <row r="59" spans="1:12" x14ac:dyDescent="0.25">
      <c r="A59" s="8" t="s">
        <v>101</v>
      </c>
      <c r="B59" s="9" t="s">
        <v>93</v>
      </c>
      <c r="C59" s="9" t="s">
        <v>102</v>
      </c>
      <c r="D59" s="10">
        <v>341.67838440111433</v>
      </c>
      <c r="E59" s="10">
        <v>353.62518105849597</v>
      </c>
      <c r="F59" s="10">
        <v>225.4479997214485</v>
      </c>
      <c r="G59" s="10">
        <v>314.20075208913653</v>
      </c>
      <c r="H59" s="10">
        <v>304.9954986072425</v>
      </c>
      <c r="I59" s="10">
        <v>315.659676880223</v>
      </c>
      <c r="J59" s="10">
        <v>201.24370818941512</v>
      </c>
      <c r="K59" s="10">
        <v>280.46788857938731</v>
      </c>
      <c r="L59" s="11"/>
    </row>
    <row r="60" spans="1:12" x14ac:dyDescent="0.25">
      <c r="A60" s="8" t="s">
        <v>103</v>
      </c>
      <c r="B60" s="9" t="s">
        <v>93</v>
      </c>
      <c r="C60" s="9" t="s">
        <v>104</v>
      </c>
      <c r="D60" s="10">
        <v>344.70662591911776</v>
      </c>
      <c r="E60" s="10">
        <v>356.75930514705902</v>
      </c>
      <c r="F60" s="10">
        <v>227.44610971047803</v>
      </c>
      <c r="G60" s="10">
        <v>316.98546369485308</v>
      </c>
      <c r="H60" s="10">
        <v>305.3431158088236</v>
      </c>
      <c r="I60" s="10">
        <v>316.01944852941187</v>
      </c>
      <c r="J60" s="10">
        <v>201.47307477022065</v>
      </c>
      <c r="K60" s="10">
        <v>280.78755055147064</v>
      </c>
      <c r="L60" s="11"/>
    </row>
    <row r="61" spans="1:12" x14ac:dyDescent="0.25">
      <c r="A61" s="8" t="s">
        <v>105</v>
      </c>
      <c r="B61" s="9" t="s">
        <v>93</v>
      </c>
      <c r="C61" s="9" t="s">
        <v>106</v>
      </c>
      <c r="D61" s="10">
        <v>332.92162085308053</v>
      </c>
      <c r="E61" s="10">
        <v>344.56223696682457</v>
      </c>
      <c r="F61" s="10">
        <v>219.67006668246447</v>
      </c>
      <c r="G61" s="10">
        <v>306.1482037914692</v>
      </c>
      <c r="H61" s="10">
        <v>297.83850236966816</v>
      </c>
      <c r="I61" s="10">
        <v>308.25243601895727</v>
      </c>
      <c r="J61" s="10">
        <v>196.52134189573462</v>
      </c>
      <c r="K61" s="10">
        <v>273.8864549763033</v>
      </c>
      <c r="L61" s="11"/>
    </row>
    <row r="62" spans="1:12" x14ac:dyDescent="0.25">
      <c r="A62" s="8" t="s">
        <v>107</v>
      </c>
      <c r="B62" s="9" t="s">
        <v>93</v>
      </c>
      <c r="C62" s="9" t="s">
        <v>108</v>
      </c>
      <c r="D62" s="10">
        <v>327.58137368922786</v>
      </c>
      <c r="E62" s="10">
        <v>339.03526787416581</v>
      </c>
      <c r="F62" s="10">
        <v>216.14643716396566</v>
      </c>
      <c r="G62" s="10">
        <v>301.2374170638704</v>
      </c>
      <c r="H62" s="10">
        <v>288.73240419447097</v>
      </c>
      <c r="I62" s="10">
        <v>298.82794280266921</v>
      </c>
      <c r="J62" s="10">
        <v>190.51290907530984</v>
      </c>
      <c r="K62" s="10">
        <v>265.51266539561493</v>
      </c>
      <c r="L62" s="11"/>
    </row>
    <row r="63" spans="1:12" x14ac:dyDescent="0.25">
      <c r="A63" s="8" t="s">
        <v>109</v>
      </c>
      <c r="B63" s="9" t="s">
        <v>93</v>
      </c>
      <c r="C63" s="9" t="s">
        <v>110</v>
      </c>
      <c r="D63" s="10">
        <v>324.72533589990383</v>
      </c>
      <c r="E63" s="10">
        <v>336.0793686236766</v>
      </c>
      <c r="F63" s="10">
        <v>214.26195153031765</v>
      </c>
      <c r="G63" s="10">
        <v>298.61106063522618</v>
      </c>
      <c r="H63" s="10">
        <v>286.46464677574596</v>
      </c>
      <c r="I63" s="10">
        <v>296.48089316650623</v>
      </c>
      <c r="J63" s="10">
        <v>189.01658564003853</v>
      </c>
      <c r="K63" s="10">
        <v>263.42728007699708</v>
      </c>
      <c r="L63" s="11"/>
    </row>
    <row r="64" spans="1:12" x14ac:dyDescent="0.25">
      <c r="A64" s="8" t="s">
        <v>111</v>
      </c>
      <c r="B64" s="9" t="s">
        <v>112</v>
      </c>
      <c r="C64" s="9" t="s">
        <v>113</v>
      </c>
      <c r="D64" s="10">
        <v>383.92651578947363</v>
      </c>
      <c r="E64" s="10">
        <v>397.35051983805658</v>
      </c>
      <c r="F64" s="10">
        <v>253.32438040080967</v>
      </c>
      <c r="G64" s="10">
        <v>353.05130647773279</v>
      </c>
      <c r="H64" s="10">
        <v>342.7258421052631</v>
      </c>
      <c r="I64" s="10">
        <v>354.70926315789467</v>
      </c>
      <c r="J64" s="10">
        <v>226.13913868421051</v>
      </c>
      <c r="K64" s="10">
        <v>315.16397368421048</v>
      </c>
      <c r="L64" s="11"/>
    </row>
    <row r="65" spans="1:12" x14ac:dyDescent="0.25">
      <c r="A65" s="8" t="s">
        <v>114</v>
      </c>
      <c r="B65" s="9" t="s">
        <v>112</v>
      </c>
      <c r="C65" s="9" t="s">
        <v>115</v>
      </c>
      <c r="D65" s="10">
        <v>389.9141334932055</v>
      </c>
      <c r="E65" s="10">
        <v>403.54749480415666</v>
      </c>
      <c r="F65" s="10">
        <v>257.27516129896082</v>
      </c>
      <c r="G65" s="10">
        <v>358.55740247801765</v>
      </c>
      <c r="H65" s="10">
        <v>348.08943405275784</v>
      </c>
      <c r="I65" s="10">
        <v>360.26039328537166</v>
      </c>
      <c r="J65" s="10">
        <v>229.67817167865707</v>
      </c>
      <c r="K65" s="10">
        <v>320.09622781774584</v>
      </c>
      <c r="L65" s="11"/>
    </row>
    <row r="66" spans="1:12" x14ac:dyDescent="0.25">
      <c r="A66" s="8" t="s">
        <v>116</v>
      </c>
      <c r="B66" s="9" t="s">
        <v>112</v>
      </c>
      <c r="C66" s="9" t="s">
        <v>117</v>
      </c>
      <c r="D66" s="10">
        <v>382.15776309427872</v>
      </c>
      <c r="E66" s="10">
        <v>395.51992264302959</v>
      </c>
      <c r="F66" s="10">
        <v>252.1573128444802</v>
      </c>
      <c r="G66" s="10">
        <v>351.4247961321513</v>
      </c>
      <c r="H66" s="10">
        <v>342.92437066881547</v>
      </c>
      <c r="I66" s="10">
        <v>354.91473327961307</v>
      </c>
      <c r="J66" s="10">
        <v>226.27013282836421</v>
      </c>
      <c r="K66" s="10">
        <v>315.34653666398054</v>
      </c>
      <c r="L66" s="11"/>
    </row>
    <row r="67" spans="1:12" x14ac:dyDescent="0.25">
      <c r="A67" s="8" t="s">
        <v>118</v>
      </c>
      <c r="B67" s="9" t="s">
        <v>112</v>
      </c>
      <c r="C67" s="9" t="s">
        <v>119</v>
      </c>
      <c r="D67" s="10">
        <v>371.96254000820687</v>
      </c>
      <c r="E67" s="10">
        <v>384.96822322527697</v>
      </c>
      <c r="F67" s="10">
        <v>245.43024798933115</v>
      </c>
      <c r="G67" s="10">
        <v>342.0494686089454</v>
      </c>
      <c r="H67" s="10">
        <v>334.9257160443168</v>
      </c>
      <c r="I67" s="10">
        <v>346.63640541649573</v>
      </c>
      <c r="J67" s="10">
        <v>220.99241914238817</v>
      </c>
      <c r="K67" s="10">
        <v>307.99113048830526</v>
      </c>
      <c r="L67" s="11"/>
    </row>
    <row r="68" spans="1:12" x14ac:dyDescent="0.25">
      <c r="A68" s="8" t="s">
        <v>120</v>
      </c>
      <c r="B68" s="9" t="s">
        <v>112</v>
      </c>
      <c r="C68" s="9" t="s">
        <v>121</v>
      </c>
      <c r="D68" s="10">
        <v>376.39622104835422</v>
      </c>
      <c r="E68" s="10">
        <v>389.55692807801694</v>
      </c>
      <c r="F68" s="10">
        <v>248.35570235676548</v>
      </c>
      <c r="G68" s="10">
        <v>346.12659488012986</v>
      </c>
      <c r="H68" s="10">
        <v>338.87920357578213</v>
      </c>
      <c r="I68" s="10">
        <v>350.72812677773254</v>
      </c>
      <c r="J68" s="10">
        <v>223.60102974400644</v>
      </c>
      <c r="K68" s="10">
        <v>311.62668021129616</v>
      </c>
      <c r="L68" s="11"/>
    </row>
    <row r="69" spans="1:12" x14ac:dyDescent="0.25">
      <c r="A69" s="8" t="s">
        <v>122</v>
      </c>
      <c r="B69" s="9" t="s">
        <v>112</v>
      </c>
      <c r="C69" s="9" t="s">
        <v>123</v>
      </c>
      <c r="D69" s="10">
        <v>384.85447916666669</v>
      </c>
      <c r="E69" s="10">
        <v>398.31092948717952</v>
      </c>
      <c r="F69" s="10">
        <v>253.93667399839748</v>
      </c>
      <c r="G69" s="10">
        <v>353.90464342948712</v>
      </c>
      <c r="H69" s="10">
        <v>345.6211458333334</v>
      </c>
      <c r="I69" s="10">
        <v>357.70580128205131</v>
      </c>
      <c r="J69" s="10">
        <v>228.04953297275642</v>
      </c>
      <c r="K69" s="10">
        <v>317.82643830128205</v>
      </c>
      <c r="L69" s="11"/>
    </row>
    <row r="70" spans="1:12" x14ac:dyDescent="0.25">
      <c r="A70" s="8" t="s">
        <v>124</v>
      </c>
      <c r="B70" s="9" t="s">
        <v>112</v>
      </c>
      <c r="C70" s="9" t="s">
        <v>125</v>
      </c>
      <c r="D70" s="10">
        <v>385.09997669746895</v>
      </c>
      <c r="E70" s="10">
        <v>398.56501084773004</v>
      </c>
      <c r="F70" s="10">
        <v>254.09865944957821</v>
      </c>
      <c r="G70" s="10">
        <v>354.13039815186823</v>
      </c>
      <c r="H70" s="10">
        <v>344.76317557251906</v>
      </c>
      <c r="I70" s="10">
        <v>356.81783206106871</v>
      </c>
      <c r="J70" s="10">
        <v>227.48342259541985</v>
      </c>
      <c r="K70" s="10">
        <v>317.03746564885495</v>
      </c>
      <c r="L70" s="11"/>
    </row>
    <row r="71" spans="1:12" x14ac:dyDescent="0.25">
      <c r="A71" s="8" t="s">
        <v>126</v>
      </c>
      <c r="B71" s="9" t="s">
        <v>112</v>
      </c>
      <c r="C71" s="9" t="s">
        <v>127</v>
      </c>
      <c r="D71" s="10">
        <v>384.34488495575221</v>
      </c>
      <c r="E71" s="10">
        <v>397.78351729686244</v>
      </c>
      <c r="F71" s="10">
        <v>253.60043090909093</v>
      </c>
      <c r="G71" s="10">
        <v>353.43603057119878</v>
      </c>
      <c r="H71" s="10">
        <v>344.61044247787618</v>
      </c>
      <c r="I71" s="10">
        <v>356.65975864843125</v>
      </c>
      <c r="J71" s="10">
        <v>227.3826454545455</v>
      </c>
      <c r="K71" s="10">
        <v>316.89701528559942</v>
      </c>
      <c r="L71" s="11"/>
    </row>
    <row r="72" spans="1:12" x14ac:dyDescent="0.25">
      <c r="A72" s="8" t="s">
        <v>128</v>
      </c>
      <c r="B72" s="9" t="s">
        <v>112</v>
      </c>
      <c r="C72" s="9" t="s">
        <v>129</v>
      </c>
      <c r="D72" s="10">
        <v>383.94531290322584</v>
      </c>
      <c r="E72" s="10">
        <v>397.36997419354833</v>
      </c>
      <c r="F72" s="10">
        <v>253.33678320967744</v>
      </c>
      <c r="G72" s="10">
        <v>353.06859193548382</v>
      </c>
      <c r="H72" s="10">
        <v>344.10424435483867</v>
      </c>
      <c r="I72" s="10">
        <v>356.13586129032251</v>
      </c>
      <c r="J72" s="10">
        <v>227.04864318951613</v>
      </c>
      <c r="K72" s="10">
        <v>316.43152540322575</v>
      </c>
      <c r="L72" s="11"/>
    </row>
    <row r="73" spans="1:12" x14ac:dyDescent="0.25">
      <c r="A73" s="8" t="s">
        <v>130</v>
      </c>
      <c r="B73" s="9" t="s">
        <v>112</v>
      </c>
      <c r="C73" s="9" t="s">
        <v>131</v>
      </c>
      <c r="D73" s="10">
        <v>385.05395443833459</v>
      </c>
      <c r="E73" s="10">
        <v>398.51737941869595</v>
      </c>
      <c r="F73" s="10">
        <v>254.06829280439899</v>
      </c>
      <c r="G73" s="10">
        <v>354.08807698350347</v>
      </c>
      <c r="H73" s="10">
        <v>345.1869473684211</v>
      </c>
      <c r="I73" s="10">
        <v>357.25642105263165</v>
      </c>
      <c r="J73" s="10">
        <v>227.76303789473687</v>
      </c>
      <c r="K73" s="10">
        <v>317.42715789473687</v>
      </c>
      <c r="L73" s="11"/>
    </row>
    <row r="74" spans="1:12" x14ac:dyDescent="0.25">
      <c r="A74" s="8" t="s">
        <v>132</v>
      </c>
      <c r="B74" s="9" t="s">
        <v>133</v>
      </c>
      <c r="C74" s="9" t="s">
        <v>134</v>
      </c>
      <c r="D74" s="10">
        <v>414.76051411807839</v>
      </c>
      <c r="E74" s="10">
        <v>429.26262999633275</v>
      </c>
      <c r="F74" s="10">
        <v>273.66942873854049</v>
      </c>
      <c r="G74" s="10">
        <v>381.40564759809308</v>
      </c>
      <c r="H74" s="10">
        <v>375.40546681334797</v>
      </c>
      <c r="I74" s="10">
        <v>388.53153208654186</v>
      </c>
      <c r="J74" s="10">
        <v>247.70197777044373</v>
      </c>
      <c r="K74" s="10">
        <v>345.21551668500183</v>
      </c>
      <c r="L74" s="11"/>
    </row>
    <row r="75" spans="1:12" x14ac:dyDescent="0.25">
      <c r="A75" s="8" t="s">
        <v>135</v>
      </c>
      <c r="B75" s="9" t="s">
        <v>133</v>
      </c>
      <c r="C75" s="9" t="s">
        <v>134</v>
      </c>
      <c r="D75" s="10">
        <v>414.76051411807839</v>
      </c>
      <c r="E75" s="10">
        <v>429.26262999633275</v>
      </c>
      <c r="F75" s="10">
        <v>273.66942873854049</v>
      </c>
      <c r="G75" s="10">
        <v>381.40564759809308</v>
      </c>
      <c r="H75" s="10">
        <v>375.40546681334797</v>
      </c>
      <c r="I75" s="10">
        <v>388.53153208654186</v>
      </c>
      <c r="J75" s="10">
        <v>247.70197777044373</v>
      </c>
      <c r="K75" s="10">
        <v>345.21551668500183</v>
      </c>
      <c r="L75" s="11"/>
    </row>
    <row r="76" spans="1:12" x14ac:dyDescent="0.25">
      <c r="A76" s="8" t="s">
        <v>136</v>
      </c>
      <c r="B76" s="9" t="s">
        <v>133</v>
      </c>
      <c r="C76" s="9" t="s">
        <v>137</v>
      </c>
      <c r="D76" s="10">
        <v>405.69741735228132</v>
      </c>
      <c r="E76" s="10">
        <v>419.88264173522811</v>
      </c>
      <c r="F76" s="10">
        <v>267.68936933059092</v>
      </c>
      <c r="G76" s="10">
        <v>373.07140127150342</v>
      </c>
      <c r="H76" s="10">
        <v>366.19497756170523</v>
      </c>
      <c r="I76" s="10">
        <v>378.99899775617041</v>
      </c>
      <c r="J76" s="10">
        <v>241.62466508975317</v>
      </c>
      <c r="K76" s="10">
        <v>336.74573111443527</v>
      </c>
      <c r="L76" s="11"/>
    </row>
    <row r="77" spans="1:12" x14ac:dyDescent="0.25">
      <c r="A77" s="8" t="s">
        <v>138</v>
      </c>
      <c r="B77" s="9" t="s">
        <v>133</v>
      </c>
      <c r="C77" s="9" t="s">
        <v>139</v>
      </c>
      <c r="D77" s="10">
        <v>405.07761234474992</v>
      </c>
      <c r="E77" s="10">
        <v>419.24116522393689</v>
      </c>
      <c r="F77" s="10">
        <v>267.280406383139</v>
      </c>
      <c r="G77" s="10">
        <v>372.50144072261952</v>
      </c>
      <c r="H77" s="10">
        <v>366.94833345878823</v>
      </c>
      <c r="I77" s="10">
        <v>379.77869476853601</v>
      </c>
      <c r="J77" s="10">
        <v>242.12174827625145</v>
      </c>
      <c r="K77" s="10">
        <v>337.43850244636809</v>
      </c>
      <c r="L77" s="11"/>
    </row>
    <row r="78" spans="1:12" x14ac:dyDescent="0.25">
      <c r="A78" s="8" t="s">
        <v>140</v>
      </c>
      <c r="B78" s="9" t="s">
        <v>133</v>
      </c>
      <c r="C78" s="9" t="s">
        <v>141</v>
      </c>
      <c r="D78" s="10">
        <v>407.46535426008961</v>
      </c>
      <c r="E78" s="10">
        <v>421.71239461883408</v>
      </c>
      <c r="F78" s="10">
        <v>268.85589860986539</v>
      </c>
      <c r="G78" s="10">
        <v>374.69716143497743</v>
      </c>
      <c r="H78" s="10">
        <v>369.67573393124053</v>
      </c>
      <c r="I78" s="10">
        <v>382.60145889387138</v>
      </c>
      <c r="J78" s="10">
        <v>243.92135576980559</v>
      </c>
      <c r="K78" s="10">
        <v>339.94656651718964</v>
      </c>
      <c r="L78" s="11"/>
    </row>
    <row r="79" spans="1:12" x14ac:dyDescent="0.25">
      <c r="A79" s="8" t="s">
        <v>142</v>
      </c>
      <c r="B79" s="9" t="s">
        <v>133</v>
      </c>
      <c r="C79" s="9" t="s">
        <v>141</v>
      </c>
      <c r="D79" s="10">
        <v>407.46535426008961</v>
      </c>
      <c r="E79" s="10">
        <v>421.71239461883408</v>
      </c>
      <c r="F79" s="10">
        <v>268.85589860986539</v>
      </c>
      <c r="G79" s="10">
        <v>374.69716143497743</v>
      </c>
      <c r="H79" s="10">
        <v>369.67573393124053</v>
      </c>
      <c r="I79" s="10">
        <v>382.60145889387138</v>
      </c>
      <c r="J79" s="10">
        <v>243.92135576980559</v>
      </c>
      <c r="K79" s="10">
        <v>339.94656651718964</v>
      </c>
      <c r="L79" s="11"/>
    </row>
    <row r="80" spans="1:12" x14ac:dyDescent="0.25">
      <c r="A80" s="8" t="s">
        <v>143</v>
      </c>
      <c r="B80" s="9" t="s">
        <v>133</v>
      </c>
      <c r="C80" s="9" t="s">
        <v>144</v>
      </c>
      <c r="D80" s="10">
        <v>402.77715963855434</v>
      </c>
      <c r="E80" s="10">
        <v>416.86027710843382</v>
      </c>
      <c r="F80" s="10">
        <v>265.76250977409643</v>
      </c>
      <c r="G80" s="10">
        <v>370.38598945783139</v>
      </c>
      <c r="H80" s="10">
        <v>363.65233810240971</v>
      </c>
      <c r="I80" s="10">
        <v>376.36745481927716</v>
      </c>
      <c r="J80" s="10">
        <v>239.94696756400603</v>
      </c>
      <c r="K80" s="10">
        <v>334.40756965361447</v>
      </c>
      <c r="L80" s="11"/>
    </row>
    <row r="81" spans="1:12" x14ac:dyDescent="0.25">
      <c r="A81" s="8" t="s">
        <v>145</v>
      </c>
      <c r="B81" s="9" t="s">
        <v>133</v>
      </c>
      <c r="C81" s="9" t="s">
        <v>146</v>
      </c>
      <c r="D81" s="10">
        <v>399.35048313299723</v>
      </c>
      <c r="E81" s="10">
        <v>413.31378673904618</v>
      </c>
      <c r="F81" s="10">
        <v>263.50150234974802</v>
      </c>
      <c r="G81" s="10">
        <v>367.23488483908488</v>
      </c>
      <c r="H81" s="10">
        <v>349.1863714618068</v>
      </c>
      <c r="I81" s="10">
        <v>361.3956851492826</v>
      </c>
      <c r="J81" s="10">
        <v>230.40195859635517</v>
      </c>
      <c r="K81" s="10">
        <v>321.10494998061256</v>
      </c>
      <c r="L81" s="11"/>
    </row>
    <row r="82" spans="1:12" x14ac:dyDescent="0.25">
      <c r="A82" s="8" t="s">
        <v>147</v>
      </c>
      <c r="B82" s="9" t="s">
        <v>133</v>
      </c>
      <c r="C82" s="9" t="s">
        <v>148</v>
      </c>
      <c r="D82" s="10">
        <v>403.68689626556028</v>
      </c>
      <c r="E82" s="10">
        <v>417.80182270841203</v>
      </c>
      <c r="F82" s="10">
        <v>266.36277690305553</v>
      </c>
      <c r="G82" s="10">
        <v>371.22256544700116</v>
      </c>
      <c r="H82" s="10">
        <v>363.94379253112038</v>
      </c>
      <c r="I82" s="10">
        <v>376.66909996227849</v>
      </c>
      <c r="J82" s="10">
        <v>240.13927653338368</v>
      </c>
      <c r="K82" s="10">
        <v>334.67558543945682</v>
      </c>
      <c r="L82" s="11"/>
    </row>
    <row r="83" spans="1:12" x14ac:dyDescent="0.25">
      <c r="A83" s="8" t="s">
        <v>149</v>
      </c>
      <c r="B83" s="9" t="s">
        <v>133</v>
      </c>
      <c r="C83" s="9" t="s">
        <v>150</v>
      </c>
      <c r="D83" s="10">
        <v>403.38257142857145</v>
      </c>
      <c r="E83" s="10">
        <v>417.48685714285716</v>
      </c>
      <c r="F83" s="10">
        <v>266.16197571428569</v>
      </c>
      <c r="G83" s="10">
        <v>370.94271428571437</v>
      </c>
      <c r="H83" s="10">
        <v>362.32114285714283</v>
      </c>
      <c r="I83" s="10">
        <v>374.98971428571429</v>
      </c>
      <c r="J83" s="10">
        <v>239.06861142857144</v>
      </c>
      <c r="K83" s="10">
        <v>333.18342857142858</v>
      </c>
      <c r="L83" s="11"/>
    </row>
    <row r="84" spans="1:12" x14ac:dyDescent="0.25">
      <c r="A84" s="8" t="s">
        <v>151</v>
      </c>
      <c r="B84" s="9" t="s">
        <v>133</v>
      </c>
      <c r="C84" s="9" t="s">
        <v>152</v>
      </c>
      <c r="D84" s="10">
        <v>400.403338521401</v>
      </c>
      <c r="E84" s="10">
        <v>414.40345525291849</v>
      </c>
      <c r="F84" s="10">
        <v>264.19620284046704</v>
      </c>
      <c r="G84" s="10">
        <v>368.20307003891065</v>
      </c>
      <c r="H84" s="10">
        <v>349.50980544747097</v>
      </c>
      <c r="I84" s="10">
        <v>361.73042801556431</v>
      </c>
      <c r="J84" s="10">
        <v>230.61536848249034</v>
      </c>
      <c r="K84" s="10">
        <v>321.40237354085616</v>
      </c>
      <c r="L84" s="11"/>
    </row>
    <row r="85" spans="1:12" x14ac:dyDescent="0.25">
      <c r="A85" s="8" t="s">
        <v>153</v>
      </c>
      <c r="B85" s="9" t="s">
        <v>133</v>
      </c>
      <c r="C85" s="9" t="s">
        <v>154</v>
      </c>
      <c r="D85" s="10">
        <v>405.90400000000005</v>
      </c>
      <c r="E85" s="10">
        <v>420.09644755244778</v>
      </c>
      <c r="F85" s="10">
        <v>267.82567776223777</v>
      </c>
      <c r="G85" s="10">
        <v>373.26137062937084</v>
      </c>
      <c r="H85" s="10">
        <v>368.24533333333335</v>
      </c>
      <c r="I85" s="10">
        <v>381.12104428904439</v>
      </c>
      <c r="J85" s="10">
        <v>242.97754144522148</v>
      </c>
      <c r="K85" s="10">
        <v>338.63119813519825</v>
      </c>
      <c r="L85" s="11"/>
    </row>
    <row r="86" spans="1:12" x14ac:dyDescent="0.25">
      <c r="A86" s="8" t="s">
        <v>155</v>
      </c>
      <c r="B86" s="9" t="s">
        <v>133</v>
      </c>
      <c r="C86" s="9" t="s">
        <v>156</v>
      </c>
      <c r="D86" s="10">
        <v>401.28943699731894</v>
      </c>
      <c r="E86" s="10">
        <v>415.3205361930294</v>
      </c>
      <c r="F86" s="10">
        <v>264.780872922252</v>
      </c>
      <c r="G86" s="10">
        <v>369.01790884718491</v>
      </c>
      <c r="H86" s="10">
        <v>363.38101876675603</v>
      </c>
      <c r="I86" s="10">
        <v>376.08664879356564</v>
      </c>
      <c r="J86" s="10">
        <v>239.76794423592497</v>
      </c>
      <c r="K86" s="10">
        <v>334.15806970509379</v>
      </c>
      <c r="L86" s="11"/>
    </row>
    <row r="87" spans="1:12" x14ac:dyDescent="0.25">
      <c r="A87" s="8" t="s">
        <v>157</v>
      </c>
      <c r="B87" s="9" t="s">
        <v>133</v>
      </c>
      <c r="C87" s="9" t="s">
        <v>152</v>
      </c>
      <c r="D87" s="10">
        <v>394.11588663347385</v>
      </c>
      <c r="E87" s="10">
        <v>407.89616238988901</v>
      </c>
      <c r="F87" s="10">
        <v>260.04758379931064</v>
      </c>
      <c r="G87" s="10">
        <v>362.42125239371887</v>
      </c>
      <c r="H87" s="10">
        <v>344.02152432018386</v>
      </c>
      <c r="I87" s="10">
        <v>356.05024894676365</v>
      </c>
      <c r="J87" s="10">
        <v>226.99406242818844</v>
      </c>
      <c r="K87" s="10">
        <v>316.35545767905012</v>
      </c>
      <c r="L87" s="11"/>
    </row>
    <row r="88" spans="1:12" x14ac:dyDescent="0.25">
      <c r="A88" s="8" t="s">
        <v>158</v>
      </c>
      <c r="B88" s="9" t="s">
        <v>133</v>
      </c>
      <c r="C88" s="9" t="s">
        <v>156</v>
      </c>
      <c r="D88" s="10">
        <v>401.28943699731894</v>
      </c>
      <c r="E88" s="10">
        <v>415.3205361930294</v>
      </c>
      <c r="F88" s="10">
        <v>264.780872922252</v>
      </c>
      <c r="G88" s="10">
        <v>369.01790884718491</v>
      </c>
      <c r="H88" s="10">
        <v>363.38101876675603</v>
      </c>
      <c r="I88" s="10">
        <v>376.08664879356564</v>
      </c>
      <c r="J88" s="10">
        <v>239.76794423592497</v>
      </c>
      <c r="K88" s="10">
        <v>334.15806970509379</v>
      </c>
      <c r="L88" s="11"/>
    </row>
    <row r="89" spans="1:12" x14ac:dyDescent="0.25">
      <c r="A89" s="8" t="s">
        <v>159</v>
      </c>
      <c r="B89" s="9" t="s">
        <v>133</v>
      </c>
      <c r="C89" s="9" t="s">
        <v>160</v>
      </c>
      <c r="D89" s="10">
        <v>409.19400613967775</v>
      </c>
      <c r="E89" s="10">
        <v>423.50148887183428</v>
      </c>
      <c r="F89" s="10">
        <v>269.99650663852651</v>
      </c>
      <c r="G89" s="10">
        <v>376.28679585571763</v>
      </c>
      <c r="H89" s="10">
        <v>369.07213507290874</v>
      </c>
      <c r="I89" s="10">
        <v>381.97675518035311</v>
      </c>
      <c r="J89" s="10">
        <v>243.52308604758252</v>
      </c>
      <c r="K89" s="10">
        <v>339.39150882578667</v>
      </c>
      <c r="L89" s="11"/>
    </row>
    <row r="90" spans="1:12" x14ac:dyDescent="0.25">
      <c r="A90" s="8" t="s">
        <v>161</v>
      </c>
      <c r="B90" s="9" t="s">
        <v>133</v>
      </c>
      <c r="C90" s="9" t="s">
        <v>160</v>
      </c>
      <c r="D90" s="10">
        <v>409.19400613967775</v>
      </c>
      <c r="E90" s="10">
        <v>423.50148887183428</v>
      </c>
      <c r="F90" s="10">
        <v>269.99650663852651</v>
      </c>
      <c r="G90" s="10">
        <v>376.28679585571763</v>
      </c>
      <c r="H90" s="10">
        <v>369.07213507290874</v>
      </c>
      <c r="I90" s="10">
        <v>381.97675518035311</v>
      </c>
      <c r="J90" s="10">
        <v>243.52308604758252</v>
      </c>
      <c r="K90" s="10">
        <v>339.39150882578667</v>
      </c>
      <c r="L90" s="11"/>
    </row>
    <row r="91" spans="1:12" x14ac:dyDescent="0.25">
      <c r="A91" s="8" t="s">
        <v>162</v>
      </c>
      <c r="B91" s="9" t="s">
        <v>133</v>
      </c>
      <c r="C91" s="9" t="s">
        <v>163</v>
      </c>
      <c r="D91" s="10">
        <v>404.64110641567419</v>
      </c>
      <c r="E91" s="10">
        <v>418.7893968497886</v>
      </c>
      <c r="F91" s="10">
        <v>266.99238878217437</v>
      </c>
      <c r="G91" s="10">
        <v>372.1000384172109</v>
      </c>
      <c r="H91" s="10">
        <v>354.24489588935842</v>
      </c>
      <c r="I91" s="10">
        <v>366.6310810603149</v>
      </c>
      <c r="J91" s="10">
        <v>233.73970036112178</v>
      </c>
      <c r="K91" s="10">
        <v>325.75666999615828</v>
      </c>
      <c r="L91" s="11"/>
    </row>
    <row r="92" spans="1:12" x14ac:dyDescent="0.25">
      <c r="A92" s="8" t="s">
        <v>164</v>
      </c>
      <c r="B92" s="9" t="s">
        <v>133</v>
      </c>
      <c r="C92" s="9" t="s">
        <v>165</v>
      </c>
      <c r="D92" s="10">
        <v>409.78776983828504</v>
      </c>
      <c r="E92" s="10">
        <v>424.11601353892445</v>
      </c>
      <c r="F92" s="10">
        <v>270.38828687476501</v>
      </c>
      <c r="G92" s="10">
        <v>376.8328093268147</v>
      </c>
      <c r="H92" s="10">
        <v>363.31572771718686</v>
      </c>
      <c r="I92" s="10">
        <v>376.0190748401655</v>
      </c>
      <c r="J92" s="10">
        <v>239.7248635577285</v>
      </c>
      <c r="K92" s="10">
        <v>334.09802933433627</v>
      </c>
      <c r="L92" s="11"/>
    </row>
    <row r="93" spans="1:12" x14ac:dyDescent="0.25">
      <c r="A93" s="8" t="s">
        <v>166</v>
      </c>
      <c r="B93" s="9" t="s">
        <v>133</v>
      </c>
      <c r="C93" s="9" t="s">
        <v>165</v>
      </c>
      <c r="D93" s="10">
        <v>409.78776983828504</v>
      </c>
      <c r="E93" s="10">
        <v>424.11601353892445</v>
      </c>
      <c r="F93" s="10">
        <v>270.38828687476501</v>
      </c>
      <c r="G93" s="10">
        <v>376.8328093268147</v>
      </c>
      <c r="H93" s="10">
        <v>363.31572771718686</v>
      </c>
      <c r="I93" s="10">
        <v>376.0190748401655</v>
      </c>
      <c r="J93" s="10">
        <v>239.7248635577285</v>
      </c>
      <c r="K93" s="10">
        <v>334.09802933433627</v>
      </c>
      <c r="L93" s="11"/>
    </row>
    <row r="94" spans="1:12" x14ac:dyDescent="0.25">
      <c r="A94" s="8" t="s">
        <v>167</v>
      </c>
      <c r="B94" s="9" t="s">
        <v>168</v>
      </c>
      <c r="C94" s="9" t="s">
        <v>169</v>
      </c>
      <c r="D94" s="10">
        <v>458.24947199475912</v>
      </c>
      <c r="E94" s="10">
        <v>474.27218080576483</v>
      </c>
      <c r="F94" s="10">
        <v>302.36453797248612</v>
      </c>
      <c r="G94" s="10">
        <v>421.39724172944642</v>
      </c>
      <c r="H94" s="10">
        <v>419.25473501473954</v>
      </c>
      <c r="I94" s="10">
        <v>433.9139914837865</v>
      </c>
      <c r="J94" s="10">
        <v>276.63482882738293</v>
      </c>
      <c r="K94" s="10">
        <v>385.53844513593191</v>
      </c>
      <c r="L94" s="11"/>
    </row>
    <row r="95" spans="1:12" x14ac:dyDescent="0.25">
      <c r="A95" s="8" t="s">
        <v>170</v>
      </c>
      <c r="B95" s="9" t="s">
        <v>168</v>
      </c>
      <c r="C95" s="9" t="s">
        <v>169</v>
      </c>
      <c r="D95" s="10">
        <v>458.24947199475912</v>
      </c>
      <c r="E95" s="10">
        <v>474.27218080576483</v>
      </c>
      <c r="F95" s="10">
        <v>302.36453797248612</v>
      </c>
      <c r="G95" s="10">
        <v>421.39724172944642</v>
      </c>
      <c r="H95" s="10">
        <v>419.25473501473954</v>
      </c>
      <c r="I95" s="10">
        <v>433.9139914837865</v>
      </c>
      <c r="J95" s="10">
        <v>276.63482882738293</v>
      </c>
      <c r="K95" s="10">
        <v>385.53844513593191</v>
      </c>
      <c r="L95" s="11"/>
    </row>
    <row r="96" spans="1:12" x14ac:dyDescent="0.25">
      <c r="A96" s="8" t="s">
        <v>171</v>
      </c>
      <c r="B96" s="9" t="s">
        <v>168</v>
      </c>
      <c r="C96" s="9" t="s">
        <v>169</v>
      </c>
      <c r="D96" s="10">
        <v>458.24947199475912</v>
      </c>
      <c r="E96" s="10">
        <v>474.27218080576483</v>
      </c>
      <c r="F96" s="10">
        <v>302.36453797248612</v>
      </c>
      <c r="G96" s="10">
        <v>421.39724172944642</v>
      </c>
      <c r="H96" s="10">
        <v>419.25473501473954</v>
      </c>
      <c r="I96" s="10">
        <v>433.9139914837865</v>
      </c>
      <c r="J96" s="10">
        <v>276.63482882738293</v>
      </c>
      <c r="K96" s="10">
        <v>385.53844513593191</v>
      </c>
      <c r="L96" s="11"/>
    </row>
    <row r="97" spans="1:12" x14ac:dyDescent="0.25">
      <c r="A97" s="8" t="s">
        <v>172</v>
      </c>
      <c r="B97" s="9" t="s">
        <v>168</v>
      </c>
      <c r="C97" s="9" t="s">
        <v>173</v>
      </c>
      <c r="D97" s="10">
        <v>446.06305084745776</v>
      </c>
      <c r="E97" s="10">
        <v>461.6596610169492</v>
      </c>
      <c r="F97" s="10">
        <v>294.32363050847465</v>
      </c>
      <c r="G97" s="10">
        <v>410.19084745762717</v>
      </c>
      <c r="H97" s="10">
        <v>397.63124626121646</v>
      </c>
      <c r="I97" s="10">
        <v>411.53443668993026</v>
      </c>
      <c r="J97" s="10">
        <v>262.36710658025925</v>
      </c>
      <c r="K97" s="10">
        <v>365.6539082751745</v>
      </c>
      <c r="L97" s="11"/>
    </row>
    <row r="98" spans="1:12" x14ac:dyDescent="0.25">
      <c r="A98" s="8" t="s">
        <v>174</v>
      </c>
      <c r="B98" s="9" t="s">
        <v>168</v>
      </c>
      <c r="C98" s="9" t="s">
        <v>175</v>
      </c>
      <c r="D98" s="10">
        <v>443.34369711215561</v>
      </c>
      <c r="E98" s="10">
        <v>458.84522498321002</v>
      </c>
      <c r="F98" s="10">
        <v>292.5293324546675</v>
      </c>
      <c r="G98" s="10">
        <v>407.69018300873063</v>
      </c>
      <c r="H98" s="10">
        <v>394.53296642041624</v>
      </c>
      <c r="I98" s="10">
        <v>408.3278253861651</v>
      </c>
      <c r="J98" s="10">
        <v>260.32278354264599</v>
      </c>
      <c r="K98" s="10">
        <v>362.80479079919405</v>
      </c>
      <c r="L98" s="11"/>
    </row>
    <row r="99" spans="1:12" x14ac:dyDescent="0.25">
      <c r="A99" s="8" t="s">
        <v>176</v>
      </c>
      <c r="B99" s="9" t="s">
        <v>168</v>
      </c>
      <c r="C99" s="9" t="s">
        <v>177</v>
      </c>
      <c r="D99" s="10">
        <v>419.00012851405631</v>
      </c>
      <c r="E99" s="10">
        <v>433.65048265790443</v>
      </c>
      <c r="F99" s="10">
        <v>276.46683304855799</v>
      </c>
      <c r="G99" s="10">
        <v>385.3043139832057</v>
      </c>
      <c r="H99" s="10">
        <v>365.42989558232932</v>
      </c>
      <c r="I99" s="10">
        <v>378.20716465863455</v>
      </c>
      <c r="J99" s="10">
        <v>241.11984473895586</v>
      </c>
      <c r="K99" s="10">
        <v>336.04217670682738</v>
      </c>
      <c r="L99" s="11"/>
    </row>
    <row r="100" spans="1:12" x14ac:dyDescent="0.25">
      <c r="A100" s="8" t="s">
        <v>178</v>
      </c>
      <c r="B100" s="9" t="s">
        <v>168</v>
      </c>
      <c r="C100" s="9" t="s">
        <v>179</v>
      </c>
      <c r="D100" s="10">
        <v>411.83999999999992</v>
      </c>
      <c r="E100" s="10">
        <v>426.2399999999999</v>
      </c>
      <c r="F100" s="10">
        <v>271.74239999999998</v>
      </c>
      <c r="G100" s="10">
        <v>378.72</v>
      </c>
      <c r="H100" s="10">
        <v>370.65599999999995</v>
      </c>
      <c r="I100" s="10">
        <v>383.61599999999999</v>
      </c>
      <c r="J100" s="10">
        <v>244.56816000000001</v>
      </c>
      <c r="K100" s="10">
        <v>340.84800000000001</v>
      </c>
      <c r="L100" s="11"/>
    </row>
    <row r="101" spans="1:12" x14ac:dyDescent="0.25">
      <c r="A101" s="8" t="s">
        <v>180</v>
      </c>
      <c r="B101" s="9" t="s">
        <v>168</v>
      </c>
      <c r="C101" s="9" t="s">
        <v>181</v>
      </c>
      <c r="D101" s="10">
        <v>422.6262857142857</v>
      </c>
      <c r="E101" s="10">
        <v>437.40342857142844</v>
      </c>
      <c r="F101" s="10">
        <v>278.85946285714289</v>
      </c>
      <c r="G101" s="10">
        <v>388.63885714285709</v>
      </c>
      <c r="H101" s="10">
        <v>381.81000000000006</v>
      </c>
      <c r="I101" s="10">
        <v>395.16</v>
      </c>
      <c r="J101" s="10">
        <v>251.92785000000003</v>
      </c>
      <c r="K101" s="10">
        <v>351.10500000000002</v>
      </c>
      <c r="L101" s="11"/>
    </row>
    <row r="102" spans="1:12" x14ac:dyDescent="0.25">
      <c r="A102" s="8" t="s">
        <v>182</v>
      </c>
      <c r="B102" s="9" t="s">
        <v>168</v>
      </c>
      <c r="C102" s="9" t="s">
        <v>183</v>
      </c>
      <c r="D102" s="10">
        <v>420.08599627837731</v>
      </c>
      <c r="E102" s="10">
        <v>434.77431782657231</v>
      </c>
      <c r="F102" s="10">
        <v>277.18331593598805</v>
      </c>
      <c r="G102" s="10">
        <v>386.30285671752881</v>
      </c>
      <c r="H102" s="10">
        <v>359.75841012281353</v>
      </c>
      <c r="I102" s="10">
        <v>372.33737551172305</v>
      </c>
      <c r="J102" s="10">
        <v>237.37765585411239</v>
      </c>
      <c r="K102" s="10">
        <v>330.82678972832156</v>
      </c>
      <c r="L102" s="11"/>
    </row>
    <row r="103" spans="1:12" x14ac:dyDescent="0.25">
      <c r="A103" s="8" t="s">
        <v>184</v>
      </c>
      <c r="B103" s="9" t="s">
        <v>168</v>
      </c>
      <c r="C103" s="9" t="s">
        <v>185</v>
      </c>
      <c r="D103" s="10">
        <v>401.49229696731004</v>
      </c>
      <c r="E103" s="10">
        <v>415.53048916896421</v>
      </c>
      <c r="F103" s="10">
        <v>264.9147250374163</v>
      </c>
      <c r="G103" s="10">
        <v>369.20445490350534</v>
      </c>
      <c r="H103" s="10">
        <v>335.49692398582118</v>
      </c>
      <c r="I103" s="10">
        <v>347.22758566364706</v>
      </c>
      <c r="J103" s="10">
        <v>221.3693165222528</v>
      </c>
      <c r="K103" s="10">
        <v>308.5164021268215</v>
      </c>
      <c r="L103" s="11"/>
    </row>
    <row r="104" spans="1:12" x14ac:dyDescent="0.25">
      <c r="A104" s="8" t="s">
        <v>186</v>
      </c>
      <c r="B104" s="9" t="s">
        <v>168</v>
      </c>
      <c r="C104" s="9" t="s">
        <v>187</v>
      </c>
      <c r="D104" s="10">
        <v>460.77662297209599</v>
      </c>
      <c r="E104" s="10">
        <v>476.88769370538614</v>
      </c>
      <c r="F104" s="10">
        <v>304.03201580791693</v>
      </c>
      <c r="G104" s="10">
        <v>423.72116028552887</v>
      </c>
      <c r="H104" s="10">
        <v>412.80972744970808</v>
      </c>
      <c r="I104" s="10">
        <v>427.2436340038937</v>
      </c>
      <c r="J104" s="10">
        <v>272.3822505840364</v>
      </c>
      <c r="K104" s="10">
        <v>379.61174237508118</v>
      </c>
      <c r="L104" s="11"/>
    </row>
    <row r="105" spans="1:12" x14ac:dyDescent="0.25">
      <c r="A105" s="8" t="s">
        <v>188</v>
      </c>
      <c r="B105" s="9" t="s">
        <v>168</v>
      </c>
      <c r="C105" s="9" t="s">
        <v>189</v>
      </c>
      <c r="D105" s="10">
        <v>463.69141301546392</v>
      </c>
      <c r="E105" s="10">
        <v>479.90439948453621</v>
      </c>
      <c r="F105" s="10">
        <v>305.95526765786082</v>
      </c>
      <c r="G105" s="10">
        <v>426.40154413659803</v>
      </c>
      <c r="H105" s="10">
        <v>415.86288853092782</v>
      </c>
      <c r="I105" s="10">
        <v>430.40354896907223</v>
      </c>
      <c r="J105" s="10">
        <v>274.39680312822162</v>
      </c>
      <c r="K105" s="10">
        <v>382.41936952319594</v>
      </c>
      <c r="L105" s="11"/>
    </row>
    <row r="106" spans="1:12" x14ac:dyDescent="0.25">
      <c r="A106" s="8" t="s">
        <v>190</v>
      </c>
      <c r="B106" s="9" t="s">
        <v>168</v>
      </c>
      <c r="C106" s="9" t="s">
        <v>191</v>
      </c>
      <c r="D106" s="10">
        <v>465.13979922779924</v>
      </c>
      <c r="E106" s="10">
        <v>481.40342857142855</v>
      </c>
      <c r="F106" s="10">
        <v>306.91094934362928</v>
      </c>
      <c r="G106" s="10">
        <v>427.73345173745167</v>
      </c>
      <c r="H106" s="10">
        <v>417.17839060489052</v>
      </c>
      <c r="I106" s="10">
        <v>431.76504761904755</v>
      </c>
      <c r="J106" s="10">
        <v>275.26480451415694</v>
      </c>
      <c r="K106" s="10">
        <v>383.62907947232935</v>
      </c>
      <c r="L106" s="11"/>
    </row>
    <row r="107" spans="1:12" x14ac:dyDescent="0.25">
      <c r="A107" s="8" t="s">
        <v>192</v>
      </c>
      <c r="B107" s="9" t="s">
        <v>168</v>
      </c>
      <c r="C107" s="9" t="s">
        <v>193</v>
      </c>
      <c r="D107" s="10">
        <v>461.99980192926051</v>
      </c>
      <c r="E107" s="10">
        <v>478.15364115755636</v>
      </c>
      <c r="F107" s="10">
        <v>304.83910007717043</v>
      </c>
      <c r="G107" s="10">
        <v>424.8459717041801</v>
      </c>
      <c r="H107" s="10">
        <v>415.62807459807078</v>
      </c>
      <c r="I107" s="10">
        <v>430.16052475884248</v>
      </c>
      <c r="J107" s="10">
        <v>274.24186698392288</v>
      </c>
      <c r="K107" s="10">
        <v>382.20343922829585</v>
      </c>
      <c r="L107" s="11"/>
    </row>
    <row r="108" spans="1:12" x14ac:dyDescent="0.25">
      <c r="A108" s="8" t="s">
        <v>194</v>
      </c>
      <c r="B108" s="9" t="s">
        <v>168</v>
      </c>
      <c r="C108" s="9" t="s">
        <v>195</v>
      </c>
      <c r="D108" s="10">
        <v>458.66228571428564</v>
      </c>
      <c r="E108" s="10">
        <v>474.69942857142848</v>
      </c>
      <c r="F108" s="10">
        <v>302.63692285714279</v>
      </c>
      <c r="G108" s="10">
        <v>421.77685714285712</v>
      </c>
      <c r="H108" s="10">
        <v>412.45285714285711</v>
      </c>
      <c r="I108" s="10">
        <v>426.87428571428569</v>
      </c>
      <c r="J108" s="10">
        <v>272.14677857142857</v>
      </c>
      <c r="K108" s="10">
        <v>379.28357142857146</v>
      </c>
      <c r="L108" s="11"/>
    </row>
    <row r="109" spans="1:12" x14ac:dyDescent="0.25">
      <c r="A109" s="8" t="s">
        <v>196</v>
      </c>
      <c r="B109" s="9" t="s">
        <v>168</v>
      </c>
      <c r="C109" s="9" t="s">
        <v>197</v>
      </c>
      <c r="D109" s="10">
        <v>437.85439334027052</v>
      </c>
      <c r="E109" s="10">
        <v>453.16398751300716</v>
      </c>
      <c r="F109" s="10">
        <v>288.90735163371494</v>
      </c>
      <c r="G109" s="10">
        <v>402.64232674297602</v>
      </c>
      <c r="H109" s="10">
        <v>387.70529032258059</v>
      </c>
      <c r="I109" s="10">
        <v>401.26141935483861</v>
      </c>
      <c r="J109" s="10">
        <v>255.81771096774193</v>
      </c>
      <c r="K109" s="10">
        <v>356.52619354838703</v>
      </c>
      <c r="L109" s="11"/>
    </row>
    <row r="110" spans="1:12" x14ac:dyDescent="0.25">
      <c r="A110" s="8" t="s">
        <v>198</v>
      </c>
      <c r="B110" s="9" t="s">
        <v>168</v>
      </c>
      <c r="C110" s="9" t="s">
        <v>199</v>
      </c>
      <c r="D110" s="10">
        <v>461.94808226221085</v>
      </c>
      <c r="E110" s="10">
        <v>478.10011311053989</v>
      </c>
      <c r="F110" s="10">
        <v>304.8049741388175</v>
      </c>
      <c r="G110" s="10">
        <v>424.79841131105417</v>
      </c>
      <c r="H110" s="10">
        <v>415.48355912596401</v>
      </c>
      <c r="I110" s="10">
        <v>430.0109562982006</v>
      </c>
      <c r="J110" s="10">
        <v>274.1465120372751</v>
      </c>
      <c r="K110" s="10">
        <v>382.07054562982017</v>
      </c>
      <c r="L110" s="11"/>
    </row>
    <row r="111" spans="1:12" x14ac:dyDescent="0.25">
      <c r="A111" s="8" t="s">
        <v>200</v>
      </c>
      <c r="B111" s="9" t="s">
        <v>168</v>
      </c>
      <c r="C111" s="9" t="s">
        <v>197</v>
      </c>
      <c r="D111" s="10">
        <v>405.63438817480727</v>
      </c>
      <c r="E111" s="10">
        <v>419.81740874036001</v>
      </c>
      <c r="F111" s="10">
        <v>267.64778109254507</v>
      </c>
      <c r="G111" s="10">
        <v>373.01344087403601</v>
      </c>
      <c r="H111" s="10">
        <v>359.1755629820052</v>
      </c>
      <c r="I111" s="10">
        <v>371.73414910025713</v>
      </c>
      <c r="J111" s="10">
        <v>236.99307863753219</v>
      </c>
      <c r="K111" s="10">
        <v>330.29081491002569</v>
      </c>
      <c r="L111" s="11"/>
    </row>
    <row r="112" spans="1:12" x14ac:dyDescent="0.25">
      <c r="A112" s="8" t="s">
        <v>201</v>
      </c>
      <c r="B112" s="9" t="s">
        <v>168</v>
      </c>
      <c r="C112" s="9" t="s">
        <v>197</v>
      </c>
      <c r="D112" s="10">
        <v>405.63438817480727</v>
      </c>
      <c r="E112" s="10">
        <v>419.81740874036001</v>
      </c>
      <c r="F112" s="10">
        <v>267.64778109254507</v>
      </c>
      <c r="G112" s="10">
        <v>373.01344087403601</v>
      </c>
      <c r="H112" s="10">
        <v>359.1755629820052</v>
      </c>
      <c r="I112" s="10">
        <v>371.73414910025713</v>
      </c>
      <c r="J112" s="10">
        <v>236.99307863753219</v>
      </c>
      <c r="K112" s="10">
        <v>330.29081491002569</v>
      </c>
      <c r="L112" s="11"/>
    </row>
    <row r="113" spans="1:12" x14ac:dyDescent="0.25">
      <c r="A113" s="8" t="s">
        <v>202</v>
      </c>
      <c r="B113" s="9" t="s">
        <v>168</v>
      </c>
      <c r="C113" s="9" t="s">
        <v>203</v>
      </c>
      <c r="D113" s="10">
        <v>439.74627231361569</v>
      </c>
      <c r="E113" s="10">
        <v>455.12201610080501</v>
      </c>
      <c r="F113" s="10">
        <v>290.15566100805034</v>
      </c>
      <c r="G113" s="10">
        <v>404.3820616030801</v>
      </c>
      <c r="H113" s="10">
        <v>395.5999649982499</v>
      </c>
      <c r="I113" s="10">
        <v>409.43213160658036</v>
      </c>
      <c r="J113" s="10">
        <v>261.0268160658033</v>
      </c>
      <c r="K113" s="10">
        <v>363.78598179909</v>
      </c>
      <c r="L113" s="11"/>
    </row>
    <row r="114" spans="1:12" x14ac:dyDescent="0.25">
      <c r="A114" s="8" t="s">
        <v>204</v>
      </c>
      <c r="B114" s="9" t="s">
        <v>168</v>
      </c>
      <c r="C114" s="9" t="s">
        <v>205</v>
      </c>
      <c r="D114" s="10">
        <v>376.43403765690374</v>
      </c>
      <c r="E114" s="10">
        <v>389.59606694560676</v>
      </c>
      <c r="F114" s="10">
        <v>248.380654707113</v>
      </c>
      <c r="G114" s="10">
        <v>346.16137029288711</v>
      </c>
      <c r="H114" s="10">
        <v>336.32523012552298</v>
      </c>
      <c r="I114" s="10">
        <v>348.08485355648537</v>
      </c>
      <c r="J114" s="10">
        <v>221.91585376569037</v>
      </c>
      <c r="K114" s="10">
        <v>309.2780962343096</v>
      </c>
      <c r="L114" s="11"/>
    </row>
    <row r="115" spans="1:12" x14ac:dyDescent="0.25">
      <c r="A115" s="8" t="s">
        <v>206</v>
      </c>
      <c r="B115" s="9" t="s">
        <v>168</v>
      </c>
      <c r="C115" s="9" t="s">
        <v>205</v>
      </c>
      <c r="D115" s="10">
        <v>376.43403765690374</v>
      </c>
      <c r="E115" s="10">
        <v>389.59606694560676</v>
      </c>
      <c r="F115" s="10">
        <v>248.380654707113</v>
      </c>
      <c r="G115" s="10">
        <v>346.16137029288711</v>
      </c>
      <c r="H115" s="10">
        <v>336.32523012552298</v>
      </c>
      <c r="I115" s="10">
        <v>348.08485355648537</v>
      </c>
      <c r="J115" s="10">
        <v>221.91585376569037</v>
      </c>
      <c r="K115" s="10">
        <v>309.2780962343096</v>
      </c>
      <c r="L115" s="11"/>
    </row>
    <row r="116" spans="1:12" x14ac:dyDescent="0.25">
      <c r="A116" s="8" t="s">
        <v>207</v>
      </c>
      <c r="B116" s="9" t="s">
        <v>168</v>
      </c>
      <c r="C116" s="9" t="s">
        <v>205</v>
      </c>
      <c r="D116" s="10">
        <v>376.43403765690374</v>
      </c>
      <c r="E116" s="10">
        <v>389.59606694560676</v>
      </c>
      <c r="F116" s="10">
        <v>248.380654707113</v>
      </c>
      <c r="G116" s="10">
        <v>346.16137029288711</v>
      </c>
      <c r="H116" s="10">
        <v>336.32523012552298</v>
      </c>
      <c r="I116" s="10">
        <v>348.08485355648537</v>
      </c>
      <c r="J116" s="10">
        <v>221.91585376569037</v>
      </c>
      <c r="K116" s="10">
        <v>309.2780962343096</v>
      </c>
      <c r="L116" s="11"/>
    </row>
    <row r="117" spans="1:12" x14ac:dyDescent="0.25">
      <c r="A117" s="8" t="s">
        <v>208</v>
      </c>
      <c r="B117" s="9" t="s">
        <v>168</v>
      </c>
      <c r="C117" s="9" t="s">
        <v>209</v>
      </c>
      <c r="D117" s="10">
        <v>373.31636455270916</v>
      </c>
      <c r="E117" s="10">
        <v>386.36938429231429</v>
      </c>
      <c r="F117" s="10">
        <v>246.32353550609</v>
      </c>
      <c r="G117" s="10">
        <v>343.29441915161715</v>
      </c>
      <c r="H117" s="10">
        <v>335.17530365392702</v>
      </c>
      <c r="I117" s="10">
        <v>346.89471986560278</v>
      </c>
      <c r="J117" s="10">
        <v>221.15710333053346</v>
      </c>
      <c r="K117" s="10">
        <v>308.22064636707273</v>
      </c>
      <c r="L117" s="11"/>
    </row>
    <row r="118" spans="1:12" x14ac:dyDescent="0.25">
      <c r="A118" s="8" t="s">
        <v>210</v>
      </c>
      <c r="B118" s="9" t="s">
        <v>168</v>
      </c>
      <c r="C118" s="9" t="s">
        <v>211</v>
      </c>
      <c r="D118" s="10">
        <v>415.13071771771769</v>
      </c>
      <c r="E118" s="10">
        <v>429.64577777777771</v>
      </c>
      <c r="F118" s="10">
        <v>273.9136983933933</v>
      </c>
      <c r="G118" s="10">
        <v>381.74607957957943</v>
      </c>
      <c r="H118" s="10">
        <v>358.85635285285281</v>
      </c>
      <c r="I118" s="10">
        <v>371.4037777777778</v>
      </c>
      <c r="J118" s="10">
        <v>236.78245575825827</v>
      </c>
      <c r="K118" s="10">
        <v>329.99727552552548</v>
      </c>
      <c r="L118" s="11"/>
    </row>
    <row r="119" spans="1:12" x14ac:dyDescent="0.25">
      <c r="A119" s="8" t="s">
        <v>212</v>
      </c>
      <c r="B119" s="9" t="s">
        <v>168</v>
      </c>
      <c r="C119" s="9" t="s">
        <v>213</v>
      </c>
      <c r="D119" s="10">
        <v>419.36895266492718</v>
      </c>
      <c r="E119" s="10">
        <v>434.03220275810651</v>
      </c>
      <c r="F119" s="10">
        <v>276.71019250838606</v>
      </c>
      <c r="G119" s="10">
        <v>385.64347745061474</v>
      </c>
      <c r="H119" s="10">
        <v>360.89511740588893</v>
      </c>
      <c r="I119" s="10">
        <v>373.51382780469623</v>
      </c>
      <c r="J119" s="10">
        <v>238.12768393589263</v>
      </c>
      <c r="K119" s="10">
        <v>331.87208348863203</v>
      </c>
      <c r="L119" s="11"/>
    </row>
    <row r="120" spans="1:12" x14ac:dyDescent="0.25">
      <c r="A120" s="8" t="s">
        <v>214</v>
      </c>
      <c r="B120" s="9" t="s">
        <v>168</v>
      </c>
      <c r="C120" s="9" t="s">
        <v>213</v>
      </c>
      <c r="D120" s="10">
        <v>419.36895266492718</v>
      </c>
      <c r="E120" s="10">
        <v>434.03220275810651</v>
      </c>
      <c r="F120" s="10">
        <v>276.71019250838606</v>
      </c>
      <c r="G120" s="10">
        <v>385.64347745061474</v>
      </c>
      <c r="H120" s="10">
        <v>360.89511740588893</v>
      </c>
      <c r="I120" s="10">
        <v>373.51382780469623</v>
      </c>
      <c r="J120" s="10">
        <v>238.12768393589263</v>
      </c>
      <c r="K120" s="10">
        <v>331.87208348863203</v>
      </c>
      <c r="L120" s="11"/>
    </row>
    <row r="121" spans="1:12" x14ac:dyDescent="0.25">
      <c r="A121" s="8" t="s">
        <v>215</v>
      </c>
      <c r="B121" s="9" t="s">
        <v>168</v>
      </c>
      <c r="C121" s="9" t="s">
        <v>216</v>
      </c>
      <c r="D121" s="10">
        <v>416.12999999999994</v>
      </c>
      <c r="E121" s="10">
        <v>430.68000000000006</v>
      </c>
      <c r="F121" s="10">
        <v>274.57305000000002</v>
      </c>
      <c r="G121" s="10">
        <v>382.66499999999996</v>
      </c>
      <c r="H121" s="10">
        <v>357.17314285714281</v>
      </c>
      <c r="I121" s="10">
        <v>369.66171428571431</v>
      </c>
      <c r="J121" s="10">
        <v>235.67183142857144</v>
      </c>
      <c r="K121" s="10">
        <v>328.44942857142854</v>
      </c>
      <c r="L121" s="11"/>
    </row>
    <row r="122" spans="1:12" x14ac:dyDescent="0.25">
      <c r="A122" s="8" t="s">
        <v>217</v>
      </c>
      <c r="B122" s="9" t="s">
        <v>168</v>
      </c>
      <c r="C122" s="9" t="s">
        <v>218</v>
      </c>
      <c r="D122" s="10">
        <v>355.78674759825333</v>
      </c>
      <c r="E122" s="10">
        <v>368.22684366812223</v>
      </c>
      <c r="F122" s="10">
        <v>234.75705293449786</v>
      </c>
      <c r="G122" s="10">
        <v>327.17452663755478</v>
      </c>
      <c r="H122" s="10">
        <v>311.51269868995638</v>
      </c>
      <c r="I122" s="10">
        <v>322.40475109170302</v>
      </c>
      <c r="J122" s="10">
        <v>205.54392087336251</v>
      </c>
      <c r="K122" s="10">
        <v>286.46097816593903</v>
      </c>
      <c r="L122" s="11"/>
    </row>
    <row r="123" spans="1:12" x14ac:dyDescent="0.25">
      <c r="A123" s="8" t="s">
        <v>219</v>
      </c>
      <c r="B123" s="9" t="s">
        <v>168</v>
      </c>
      <c r="C123" s="9" t="s">
        <v>220</v>
      </c>
      <c r="D123" s="10">
        <v>357.96161849710973</v>
      </c>
      <c r="E123" s="10">
        <v>370.47775900400165</v>
      </c>
      <c r="F123" s="10">
        <v>236.19208750555788</v>
      </c>
      <c r="G123" s="10">
        <v>329.1744953312583</v>
      </c>
      <c r="H123" s="10">
        <v>306.96434682080923</v>
      </c>
      <c r="I123" s="10">
        <v>317.69736594041791</v>
      </c>
      <c r="J123" s="10">
        <v>202.54280380613599</v>
      </c>
      <c r="K123" s="10">
        <v>282.27840284570919</v>
      </c>
      <c r="L123" s="11"/>
    </row>
    <row r="124" spans="1:12" x14ac:dyDescent="0.25">
      <c r="A124" s="8" t="s">
        <v>221</v>
      </c>
      <c r="B124" s="9" t="s">
        <v>168</v>
      </c>
      <c r="C124" s="9" t="s">
        <v>222</v>
      </c>
      <c r="D124" s="10">
        <v>361.23695785776999</v>
      </c>
      <c r="E124" s="10">
        <v>373.86762071992985</v>
      </c>
      <c r="F124" s="10">
        <v>238.35323887181747</v>
      </c>
      <c r="G124" s="10">
        <v>332.18643327480248</v>
      </c>
      <c r="H124" s="10">
        <v>323.94798156277432</v>
      </c>
      <c r="I124" s="10">
        <v>335.27483406496924</v>
      </c>
      <c r="J124" s="10">
        <v>213.74903356892014</v>
      </c>
      <c r="K124" s="10">
        <v>297.89622080772608</v>
      </c>
      <c r="L124" s="11"/>
    </row>
    <row r="125" spans="1:12" x14ac:dyDescent="0.25">
      <c r="A125" s="8" t="s">
        <v>223</v>
      </c>
      <c r="B125" s="9" t="s">
        <v>168</v>
      </c>
      <c r="C125" s="9" t="s">
        <v>222</v>
      </c>
      <c r="D125" s="10">
        <v>361.23695785776999</v>
      </c>
      <c r="E125" s="10">
        <v>373.86762071992985</v>
      </c>
      <c r="F125" s="10">
        <v>238.35323887181747</v>
      </c>
      <c r="G125" s="10">
        <v>332.18643327480248</v>
      </c>
      <c r="H125" s="10">
        <v>323.94798156277432</v>
      </c>
      <c r="I125" s="10">
        <v>335.27483406496924</v>
      </c>
      <c r="J125" s="10">
        <v>213.74903356892014</v>
      </c>
      <c r="K125" s="10">
        <v>297.89622080772608</v>
      </c>
      <c r="L125" s="11"/>
    </row>
    <row r="126" spans="1:12" x14ac:dyDescent="0.25">
      <c r="A126" s="8" t="s">
        <v>224</v>
      </c>
      <c r="B126" s="9" t="s">
        <v>168</v>
      </c>
      <c r="C126" s="9" t="s">
        <v>222</v>
      </c>
      <c r="D126" s="10">
        <v>361.23695785776999</v>
      </c>
      <c r="E126" s="10">
        <v>373.86762071992985</v>
      </c>
      <c r="F126" s="10">
        <v>238.35323887181747</v>
      </c>
      <c r="G126" s="10">
        <v>332.18643327480248</v>
      </c>
      <c r="H126" s="10">
        <v>323.94798156277432</v>
      </c>
      <c r="I126" s="10">
        <v>335.27483406496924</v>
      </c>
      <c r="J126" s="10">
        <v>213.74903356892014</v>
      </c>
      <c r="K126" s="10">
        <v>297.89622080772608</v>
      </c>
      <c r="L126" s="11"/>
    </row>
    <row r="127" spans="1:12" x14ac:dyDescent="0.25">
      <c r="A127" s="8" t="s">
        <v>225</v>
      </c>
      <c r="B127" s="9" t="s">
        <v>168</v>
      </c>
      <c r="C127" s="9" t="s">
        <v>226</v>
      </c>
      <c r="D127" s="10">
        <v>357.93002325581392</v>
      </c>
      <c r="E127" s="10">
        <v>370.44505903398914</v>
      </c>
      <c r="F127" s="10">
        <v>236.17124016994637</v>
      </c>
      <c r="G127" s="10">
        <v>329.14544096601071</v>
      </c>
      <c r="H127" s="10">
        <v>321.25384883720932</v>
      </c>
      <c r="I127" s="10">
        <v>332.48650089445437</v>
      </c>
      <c r="J127" s="10">
        <v>211.97137697227194</v>
      </c>
      <c r="K127" s="10">
        <v>295.4187491055456</v>
      </c>
      <c r="L127" s="11"/>
    </row>
    <row r="128" spans="1:12" x14ac:dyDescent="0.25">
      <c r="A128" s="8" t="s">
        <v>227</v>
      </c>
      <c r="B128" s="9" t="s">
        <v>168</v>
      </c>
      <c r="C128" s="9" t="s">
        <v>226</v>
      </c>
      <c r="D128" s="10">
        <v>357.93002325581392</v>
      </c>
      <c r="E128" s="10">
        <v>370.44505903398914</v>
      </c>
      <c r="F128" s="10">
        <v>236.17124016994637</v>
      </c>
      <c r="G128" s="10">
        <v>329.14544096601071</v>
      </c>
      <c r="H128" s="10">
        <v>321.25384883720932</v>
      </c>
      <c r="I128" s="10">
        <v>332.48650089445437</v>
      </c>
      <c r="J128" s="10">
        <v>211.97137697227194</v>
      </c>
      <c r="K128" s="10">
        <v>295.4187491055456</v>
      </c>
      <c r="L128" s="11"/>
    </row>
    <row r="129" spans="1:12" x14ac:dyDescent="0.25">
      <c r="A129" s="8" t="s">
        <v>228</v>
      </c>
      <c r="B129" s="9" t="s">
        <v>168</v>
      </c>
      <c r="C129" s="9" t="s">
        <v>226</v>
      </c>
      <c r="D129" s="10">
        <v>357.93002325581392</v>
      </c>
      <c r="E129" s="10">
        <v>370.44505903398914</v>
      </c>
      <c r="F129" s="10">
        <v>236.17124016994637</v>
      </c>
      <c r="G129" s="10">
        <v>329.14544096601071</v>
      </c>
      <c r="H129" s="10">
        <v>321.25384883720932</v>
      </c>
      <c r="I129" s="10">
        <v>332.48650089445437</v>
      </c>
      <c r="J129" s="10">
        <v>211.97137697227194</v>
      </c>
      <c r="K129" s="10">
        <v>295.4187491055456</v>
      </c>
      <c r="L129" s="11"/>
    </row>
    <row r="130" spans="1:12" x14ac:dyDescent="0.25">
      <c r="A130" s="8" t="s">
        <v>229</v>
      </c>
      <c r="B130" s="9" t="s">
        <v>168</v>
      </c>
      <c r="C130" s="9" t="s">
        <v>230</v>
      </c>
      <c r="D130" s="10">
        <v>356.77045977011488</v>
      </c>
      <c r="E130" s="10">
        <v>369.24495137046847</v>
      </c>
      <c r="F130" s="10">
        <v>235.40613099027402</v>
      </c>
      <c r="G130" s="10">
        <v>328.07912908930138</v>
      </c>
      <c r="H130" s="10">
        <v>318.75091954022992</v>
      </c>
      <c r="I130" s="10">
        <v>329.89605658709104</v>
      </c>
      <c r="J130" s="10">
        <v>210.31988121131744</v>
      </c>
      <c r="K130" s="10">
        <v>293.11710433244912</v>
      </c>
      <c r="L130" s="11"/>
    </row>
    <row r="131" spans="1:12" x14ac:dyDescent="0.25">
      <c r="A131" s="8" t="s">
        <v>231</v>
      </c>
      <c r="B131" s="9" t="s">
        <v>168</v>
      </c>
      <c r="C131" s="9" t="s">
        <v>232</v>
      </c>
      <c r="D131" s="10">
        <v>358.27119409465899</v>
      </c>
      <c r="E131" s="10">
        <v>370.79815892314372</v>
      </c>
      <c r="F131" s="10">
        <v>236.39635327833261</v>
      </c>
      <c r="G131" s="10">
        <v>329.45917498914463</v>
      </c>
      <c r="H131" s="10">
        <v>321.46250976986545</v>
      </c>
      <c r="I131" s="10">
        <v>332.70245766391668</v>
      </c>
      <c r="J131" s="10">
        <v>212.10905670864096</v>
      </c>
      <c r="K131" s="10">
        <v>295.61062961354764</v>
      </c>
      <c r="L131" s="11"/>
    </row>
    <row r="132" spans="1:12" x14ac:dyDescent="0.25">
      <c r="A132" s="8" t="s">
        <v>233</v>
      </c>
      <c r="B132" s="9" t="s">
        <v>168</v>
      </c>
      <c r="C132" s="9" t="s">
        <v>232</v>
      </c>
      <c r="D132" s="10">
        <v>358.27119409465899</v>
      </c>
      <c r="E132" s="10">
        <v>370.79815892314372</v>
      </c>
      <c r="F132" s="10">
        <v>236.39635327833261</v>
      </c>
      <c r="G132" s="10">
        <v>329.45917498914463</v>
      </c>
      <c r="H132" s="10">
        <v>321.46250976986545</v>
      </c>
      <c r="I132" s="10">
        <v>332.70245766391668</v>
      </c>
      <c r="J132" s="10">
        <v>212.10905670864096</v>
      </c>
      <c r="K132" s="10">
        <v>295.61062961354764</v>
      </c>
      <c r="L132" s="11"/>
    </row>
    <row r="133" spans="1:12" x14ac:dyDescent="0.25">
      <c r="A133" s="8" t="s">
        <v>234</v>
      </c>
      <c r="B133" s="9" t="s">
        <v>168</v>
      </c>
      <c r="C133" s="9" t="s">
        <v>232</v>
      </c>
      <c r="D133" s="10">
        <v>358.27119409465899</v>
      </c>
      <c r="E133" s="10">
        <v>370.79815892314372</v>
      </c>
      <c r="F133" s="10">
        <v>236.39635327833261</v>
      </c>
      <c r="G133" s="10">
        <v>329.45917498914463</v>
      </c>
      <c r="H133" s="10">
        <v>321.46250976986545</v>
      </c>
      <c r="I133" s="10">
        <v>332.70245766391668</v>
      </c>
      <c r="J133" s="10">
        <v>212.10905670864096</v>
      </c>
      <c r="K133" s="10">
        <v>295.61062961354764</v>
      </c>
      <c r="L133" s="11"/>
    </row>
    <row r="134" spans="1:12" x14ac:dyDescent="0.25">
      <c r="A134" s="8" t="s">
        <v>235</v>
      </c>
      <c r="B134" s="9" t="s">
        <v>168</v>
      </c>
      <c r="C134" s="9" t="s">
        <v>236</v>
      </c>
      <c r="D134" s="10">
        <v>376.96973039215698</v>
      </c>
      <c r="E134" s="10">
        <v>390.15049019607847</v>
      </c>
      <c r="F134" s="10">
        <v>248.73411825980398</v>
      </c>
      <c r="G134" s="10">
        <v>346.65398284313727</v>
      </c>
      <c r="H134" s="10">
        <v>345.68848039215692</v>
      </c>
      <c r="I134" s="10">
        <v>357.77549019607847</v>
      </c>
      <c r="J134" s="10">
        <v>228.09396200980396</v>
      </c>
      <c r="K134" s="10">
        <v>317.88835784313727</v>
      </c>
      <c r="L134" s="11"/>
    </row>
    <row r="135" spans="1:12" x14ac:dyDescent="0.25">
      <c r="A135" s="8" t="s">
        <v>237</v>
      </c>
      <c r="B135" s="9" t="s">
        <v>168</v>
      </c>
      <c r="C135" s="9" t="s">
        <v>236</v>
      </c>
      <c r="D135" s="10">
        <v>376.96973039215698</v>
      </c>
      <c r="E135" s="10">
        <v>390.15049019607847</v>
      </c>
      <c r="F135" s="10">
        <v>248.73411825980398</v>
      </c>
      <c r="G135" s="10">
        <v>346.65398284313727</v>
      </c>
      <c r="H135" s="10">
        <v>345.68848039215692</v>
      </c>
      <c r="I135" s="10">
        <v>357.77549019607847</v>
      </c>
      <c r="J135" s="10">
        <v>228.09396200980396</v>
      </c>
      <c r="K135" s="10">
        <v>317.88835784313727</v>
      </c>
      <c r="L135" s="11"/>
    </row>
    <row r="136" spans="1:12" x14ac:dyDescent="0.25">
      <c r="A136" s="8" t="s">
        <v>238</v>
      </c>
      <c r="B136" s="9" t="s">
        <v>168</v>
      </c>
      <c r="C136" s="9" t="s">
        <v>236</v>
      </c>
      <c r="D136" s="10">
        <v>376.96973039215698</v>
      </c>
      <c r="E136" s="10">
        <v>390.15049019607847</v>
      </c>
      <c r="F136" s="10">
        <v>248.73411825980398</v>
      </c>
      <c r="G136" s="10">
        <v>346.65398284313727</v>
      </c>
      <c r="H136" s="10">
        <v>345.68848039215692</v>
      </c>
      <c r="I136" s="10">
        <v>357.77549019607847</v>
      </c>
      <c r="J136" s="10">
        <v>228.09396200980396</v>
      </c>
      <c r="K136" s="10">
        <v>317.88835784313727</v>
      </c>
      <c r="L136" s="11"/>
    </row>
    <row r="137" spans="1:12" x14ac:dyDescent="0.25">
      <c r="A137" s="8" t="s">
        <v>239</v>
      </c>
      <c r="B137" s="9" t="s">
        <v>168</v>
      </c>
      <c r="C137" s="9" t="s">
        <v>240</v>
      </c>
      <c r="D137" s="10">
        <v>369.13308629441622</v>
      </c>
      <c r="E137" s="10">
        <v>382.03983756345161</v>
      </c>
      <c r="F137" s="10">
        <v>243.5633031979695</v>
      </c>
      <c r="G137" s="10">
        <v>339.44755837563446</v>
      </c>
      <c r="H137" s="10">
        <v>323.66549830795259</v>
      </c>
      <c r="I137" s="10">
        <v>334.9824737732655</v>
      </c>
      <c r="J137" s="10">
        <v>213.56264400592215</v>
      </c>
      <c r="K137" s="10">
        <v>297.63645473773261</v>
      </c>
      <c r="L137" s="11"/>
    </row>
    <row r="138" spans="1:12" x14ac:dyDescent="0.25">
      <c r="A138" s="8" t="s">
        <v>241</v>
      </c>
      <c r="B138" s="9" t="s">
        <v>168</v>
      </c>
      <c r="C138" s="9" t="s">
        <v>242</v>
      </c>
      <c r="D138" s="10">
        <v>366.3314529767041</v>
      </c>
      <c r="E138" s="10">
        <v>379.14024503882661</v>
      </c>
      <c r="F138" s="10">
        <v>241.71471500431409</v>
      </c>
      <c r="G138" s="10">
        <v>336.87123123382236</v>
      </c>
      <c r="H138" s="10">
        <v>331.99171182053493</v>
      </c>
      <c r="I138" s="10">
        <v>343.59981363244179</v>
      </c>
      <c r="J138" s="10">
        <v>219.05648929249352</v>
      </c>
      <c r="K138" s="10">
        <v>305.29307765314934</v>
      </c>
      <c r="L138" s="11"/>
    </row>
    <row r="139" spans="1:12" x14ac:dyDescent="0.25">
      <c r="A139" s="8" t="s">
        <v>243</v>
      </c>
      <c r="B139" s="9" t="s">
        <v>168</v>
      </c>
      <c r="C139" s="9" t="s">
        <v>242</v>
      </c>
      <c r="D139" s="10">
        <v>366.3314529767041</v>
      </c>
      <c r="E139" s="10">
        <v>379.14024503882661</v>
      </c>
      <c r="F139" s="10">
        <v>241.71471500431409</v>
      </c>
      <c r="G139" s="10">
        <v>336.87123123382236</v>
      </c>
      <c r="H139" s="10">
        <v>331.99171182053493</v>
      </c>
      <c r="I139" s="10">
        <v>343.59981363244179</v>
      </c>
      <c r="J139" s="10">
        <v>219.05648929249352</v>
      </c>
      <c r="K139" s="10">
        <v>305.29307765314934</v>
      </c>
      <c r="L139" s="11"/>
    </row>
    <row r="140" spans="1:12" x14ac:dyDescent="0.25">
      <c r="A140" s="8" t="s">
        <v>244</v>
      </c>
      <c r="B140" s="9" t="s">
        <v>168</v>
      </c>
      <c r="C140" s="9" t="s">
        <v>242</v>
      </c>
      <c r="D140" s="10">
        <v>366.3314529767041</v>
      </c>
      <c r="E140" s="10">
        <v>379.14024503882661</v>
      </c>
      <c r="F140" s="10">
        <v>241.71471500431409</v>
      </c>
      <c r="G140" s="10">
        <v>336.87123123382236</v>
      </c>
      <c r="H140" s="10">
        <v>331.99171182053493</v>
      </c>
      <c r="I140" s="10">
        <v>343.59981363244179</v>
      </c>
      <c r="J140" s="10">
        <v>219.05648929249352</v>
      </c>
      <c r="K140" s="10">
        <v>305.29307765314934</v>
      </c>
      <c r="L140" s="11"/>
    </row>
    <row r="141" spans="1:12" x14ac:dyDescent="0.25">
      <c r="A141" s="8" t="s">
        <v>245</v>
      </c>
      <c r="B141" s="9" t="s">
        <v>168</v>
      </c>
      <c r="C141" s="9" t="s">
        <v>246</v>
      </c>
      <c r="D141" s="10">
        <v>350.34297454220643</v>
      </c>
      <c r="E141" s="10">
        <v>362.59272889682893</v>
      </c>
      <c r="F141" s="10">
        <v>231.16511442608314</v>
      </c>
      <c r="G141" s="10">
        <v>322.16853952657436</v>
      </c>
      <c r="H141" s="10">
        <v>307.91431889236264</v>
      </c>
      <c r="I141" s="10">
        <v>318.68055381866901</v>
      </c>
      <c r="J141" s="10">
        <v>203.16961929432784</v>
      </c>
      <c r="K141" s="10">
        <v>283.15197856185796</v>
      </c>
      <c r="L141" s="11"/>
    </row>
    <row r="142" spans="1:12" x14ac:dyDescent="0.25">
      <c r="A142" s="8" t="s">
        <v>247</v>
      </c>
      <c r="B142" s="9" t="s">
        <v>168</v>
      </c>
      <c r="C142" s="9" t="s">
        <v>248</v>
      </c>
      <c r="D142" s="10">
        <v>354.24290909090911</v>
      </c>
      <c r="E142" s="10">
        <v>366.62902479338851</v>
      </c>
      <c r="F142" s="10">
        <v>233.73838942148768</v>
      </c>
      <c r="G142" s="10">
        <v>325.7548429752066</v>
      </c>
      <c r="H142" s="10">
        <v>322.22857416267942</v>
      </c>
      <c r="I142" s="10">
        <v>333.49530752501096</v>
      </c>
      <c r="J142" s="10">
        <v>212.61452528055682</v>
      </c>
      <c r="K142" s="10">
        <v>296.31508742931709</v>
      </c>
      <c r="L142" s="11"/>
    </row>
    <row r="143" spans="1:12" x14ac:dyDescent="0.25">
      <c r="A143" s="8" t="s">
        <v>249</v>
      </c>
      <c r="B143" s="9" t="s">
        <v>168</v>
      </c>
      <c r="C143" s="9" t="s">
        <v>248</v>
      </c>
      <c r="D143" s="10">
        <v>354.24290909090911</v>
      </c>
      <c r="E143" s="10">
        <v>366.62902479338851</v>
      </c>
      <c r="F143" s="10">
        <v>233.73838942148768</v>
      </c>
      <c r="G143" s="10">
        <v>325.7548429752066</v>
      </c>
      <c r="H143" s="10">
        <v>322.22857416267942</v>
      </c>
      <c r="I143" s="10">
        <v>333.49530752501096</v>
      </c>
      <c r="J143" s="10">
        <v>212.61452528055682</v>
      </c>
      <c r="K143" s="10">
        <v>296.31508742931709</v>
      </c>
      <c r="L143" s="11"/>
    </row>
    <row r="144" spans="1:12" x14ac:dyDescent="0.25">
      <c r="A144" s="8" t="s">
        <v>250</v>
      </c>
      <c r="B144" s="9" t="s">
        <v>251</v>
      </c>
      <c r="C144" s="9" t="s">
        <v>252</v>
      </c>
      <c r="D144" s="10">
        <v>370.0252461799659</v>
      </c>
      <c r="E144" s="10">
        <v>382.96319185059417</v>
      </c>
      <c r="F144" s="10">
        <v>244.15197275042442</v>
      </c>
      <c r="G144" s="10">
        <v>340.26797113752122</v>
      </c>
      <c r="H144" s="10">
        <v>330.42347198641761</v>
      </c>
      <c r="I144" s="10">
        <v>341.97674023769099</v>
      </c>
      <c r="J144" s="10">
        <v>218.0217251697793</v>
      </c>
      <c r="K144" s="10">
        <v>303.850955008489</v>
      </c>
      <c r="L144" s="11"/>
    </row>
    <row r="145" spans="1:12" x14ac:dyDescent="0.25">
      <c r="A145" s="8" t="s">
        <v>253</v>
      </c>
      <c r="B145" s="9" t="s">
        <v>251</v>
      </c>
      <c r="C145" s="9" t="s">
        <v>252</v>
      </c>
      <c r="D145" s="10">
        <v>370.0252461799659</v>
      </c>
      <c r="E145" s="10">
        <v>382.96319185059417</v>
      </c>
      <c r="F145" s="10">
        <v>244.15197275042442</v>
      </c>
      <c r="G145" s="10">
        <v>340.26797113752122</v>
      </c>
      <c r="H145" s="10">
        <v>330.42347198641761</v>
      </c>
      <c r="I145" s="10">
        <v>341.97674023769099</v>
      </c>
      <c r="J145" s="10">
        <v>218.0217251697793</v>
      </c>
      <c r="K145" s="10">
        <v>303.850955008489</v>
      </c>
      <c r="L145" s="11"/>
    </row>
    <row r="146" spans="1:12" x14ac:dyDescent="0.25">
      <c r="A146" s="8" t="s">
        <v>254</v>
      </c>
      <c r="B146" s="9" t="s">
        <v>251</v>
      </c>
      <c r="C146" s="9" t="s">
        <v>252</v>
      </c>
      <c r="D146" s="10">
        <v>370.0252461799659</v>
      </c>
      <c r="E146" s="10">
        <v>382.96319185059417</v>
      </c>
      <c r="F146" s="10">
        <v>244.15197275042442</v>
      </c>
      <c r="G146" s="10">
        <v>340.26797113752122</v>
      </c>
      <c r="H146" s="10">
        <v>330.42347198641761</v>
      </c>
      <c r="I146" s="10">
        <v>341.97674023769099</v>
      </c>
      <c r="J146" s="10">
        <v>218.0217251697793</v>
      </c>
      <c r="K146" s="10">
        <v>303.850955008489</v>
      </c>
      <c r="L146" s="11"/>
    </row>
    <row r="147" spans="1:12" x14ac:dyDescent="0.25">
      <c r="A147" s="8" t="s">
        <v>255</v>
      </c>
      <c r="B147" s="9" t="s">
        <v>251</v>
      </c>
      <c r="C147" s="9" t="s">
        <v>256</v>
      </c>
      <c r="D147" s="10">
        <v>352.63799999999992</v>
      </c>
      <c r="E147" s="10">
        <v>364.96800000000002</v>
      </c>
      <c r="F147" s="10">
        <v>232.67943</v>
      </c>
      <c r="G147" s="10">
        <v>324.27899999999988</v>
      </c>
      <c r="H147" s="10">
        <v>314.88599999999997</v>
      </c>
      <c r="I147" s="10">
        <v>325.89599999999996</v>
      </c>
      <c r="J147" s="10">
        <v>207.76971</v>
      </c>
      <c r="K147" s="10">
        <v>289.56299999999993</v>
      </c>
      <c r="L147" s="11"/>
    </row>
    <row r="148" spans="1:12" x14ac:dyDescent="0.25">
      <c r="A148" s="8" t="s">
        <v>257</v>
      </c>
      <c r="B148" s="9" t="s">
        <v>251</v>
      </c>
      <c r="C148" s="9" t="s">
        <v>258</v>
      </c>
      <c r="D148" s="10">
        <v>350.54354041065955</v>
      </c>
      <c r="E148" s="10">
        <v>362.80030755788545</v>
      </c>
      <c r="F148" s="10">
        <v>231.2974528352992</v>
      </c>
      <c r="G148" s="10">
        <v>322.3529759720401</v>
      </c>
      <c r="H148" s="10">
        <v>312.13957536041931</v>
      </c>
      <c r="I148" s="10">
        <v>323.05354652686754</v>
      </c>
      <c r="J148" s="10">
        <v>205.95754988204453</v>
      </c>
      <c r="K148" s="10">
        <v>287.03744167758839</v>
      </c>
      <c r="L148" s="11"/>
    </row>
    <row r="149" spans="1:12" x14ac:dyDescent="0.25">
      <c r="A149" s="8" t="s">
        <v>259</v>
      </c>
      <c r="B149" s="9" t="s">
        <v>251</v>
      </c>
      <c r="C149" s="9" t="s">
        <v>260</v>
      </c>
      <c r="D149" s="10">
        <v>336.63149910233386</v>
      </c>
      <c r="E149" s="10">
        <v>348.4018312387791</v>
      </c>
      <c r="F149" s="10">
        <v>222.11793774685816</v>
      </c>
      <c r="G149" s="10">
        <v>309.55973518850982</v>
      </c>
      <c r="H149" s="10">
        <v>302.42895421903046</v>
      </c>
      <c r="I149" s="10">
        <v>313.00339317773779</v>
      </c>
      <c r="J149" s="10">
        <v>199.5502375897666</v>
      </c>
      <c r="K149" s="10">
        <v>278.10774461400354</v>
      </c>
      <c r="L149" s="11"/>
    </row>
    <row r="150" spans="1:12" x14ac:dyDescent="0.25">
      <c r="A150" s="8" t="s">
        <v>261</v>
      </c>
      <c r="B150" s="9" t="s">
        <v>251</v>
      </c>
      <c r="C150" s="9" t="s">
        <v>262</v>
      </c>
      <c r="D150" s="10">
        <v>347.47940740740751</v>
      </c>
      <c r="E150" s="10">
        <v>359.62903703703711</v>
      </c>
      <c r="F150" s="10">
        <v>229.27566074074076</v>
      </c>
      <c r="G150" s="10">
        <v>319.53525925925931</v>
      </c>
      <c r="H150" s="10">
        <v>309.56587037037042</v>
      </c>
      <c r="I150" s="10">
        <v>320.38985185185186</v>
      </c>
      <c r="J150" s="10">
        <v>204.25935453703704</v>
      </c>
      <c r="K150" s="10">
        <v>284.67071296296297</v>
      </c>
      <c r="L150" s="11"/>
    </row>
    <row r="151" spans="1:12" x14ac:dyDescent="0.25">
      <c r="A151" s="8" t="s">
        <v>263</v>
      </c>
      <c r="B151" s="9" t="s">
        <v>251</v>
      </c>
      <c r="C151" s="9" t="s">
        <v>264</v>
      </c>
      <c r="D151" s="10">
        <v>347.5206563740627</v>
      </c>
      <c r="E151" s="10">
        <v>359.67172827525366</v>
      </c>
      <c r="F151" s="10">
        <v>229.30287784737536</v>
      </c>
      <c r="G151" s="10">
        <v>319.57319100132327</v>
      </c>
      <c r="H151" s="10">
        <v>308.15787207763566</v>
      </c>
      <c r="I151" s="10">
        <v>318.93262284958092</v>
      </c>
      <c r="J151" s="10">
        <v>203.33032181737977</v>
      </c>
      <c r="K151" s="10">
        <v>283.37594530216143</v>
      </c>
      <c r="L151" s="11"/>
    </row>
    <row r="152" spans="1:12" x14ac:dyDescent="0.25">
      <c r="A152" s="8" t="s">
        <v>265</v>
      </c>
      <c r="B152" s="9" t="s">
        <v>251</v>
      </c>
      <c r="C152" s="9" t="s">
        <v>266</v>
      </c>
      <c r="D152" s="10">
        <v>343.42331161971845</v>
      </c>
      <c r="E152" s="10">
        <v>355.4311197183099</v>
      </c>
      <c r="F152" s="10">
        <v>226.59934662852118</v>
      </c>
      <c r="G152" s="10">
        <v>315.80535299295786</v>
      </c>
      <c r="H152" s="10">
        <v>307.98977464788743</v>
      </c>
      <c r="I152" s="10">
        <v>318.758647887324</v>
      </c>
      <c r="J152" s="10">
        <v>203.21940690140849</v>
      </c>
      <c r="K152" s="10">
        <v>283.22136619718316</v>
      </c>
      <c r="L152" s="11"/>
    </row>
    <row r="153" spans="1:12" x14ac:dyDescent="0.25">
      <c r="A153" s="8" t="s">
        <v>267</v>
      </c>
      <c r="B153" s="9" t="s">
        <v>251</v>
      </c>
      <c r="C153" s="9" t="s">
        <v>268</v>
      </c>
      <c r="D153" s="10">
        <v>352.60383924562194</v>
      </c>
      <c r="E153" s="10">
        <v>364.9326448136506</v>
      </c>
      <c r="F153" s="10">
        <v>232.65688987427032</v>
      </c>
      <c r="G153" s="10">
        <v>324.24758643915578</v>
      </c>
      <c r="H153" s="10">
        <v>312.13105074090709</v>
      </c>
      <c r="I153" s="10">
        <v>323.04472384373594</v>
      </c>
      <c r="J153" s="10">
        <v>205.9519251234845</v>
      </c>
      <c r="K153" s="10">
        <v>287.02960260440057</v>
      </c>
      <c r="L153" s="11"/>
    </row>
    <row r="154" spans="1:12" x14ac:dyDescent="0.25">
      <c r="A154" s="8" t="s">
        <v>269</v>
      </c>
      <c r="B154" s="9" t="s">
        <v>251</v>
      </c>
      <c r="C154" s="9" t="s">
        <v>270</v>
      </c>
      <c r="D154" s="10">
        <v>333.3218906955737</v>
      </c>
      <c r="E154" s="10">
        <v>344.97650225835605</v>
      </c>
      <c r="F154" s="10">
        <v>219.93417480126473</v>
      </c>
      <c r="G154" s="10">
        <v>306.51628410117439</v>
      </c>
      <c r="H154" s="10">
        <v>302.42924028906958</v>
      </c>
      <c r="I154" s="10">
        <v>313.00368925022593</v>
      </c>
      <c r="J154" s="10">
        <v>199.55042634598016</v>
      </c>
      <c r="K154" s="10">
        <v>278.10800767841016</v>
      </c>
      <c r="L154" s="11"/>
    </row>
    <row r="155" spans="1:12" x14ac:dyDescent="0.25">
      <c r="A155" s="8" t="s">
        <v>271</v>
      </c>
      <c r="B155" s="9" t="s">
        <v>251</v>
      </c>
      <c r="C155" s="9" t="s">
        <v>272</v>
      </c>
      <c r="D155" s="10">
        <v>337.3283036122541</v>
      </c>
      <c r="E155" s="10">
        <v>349.1229995427525</v>
      </c>
      <c r="F155" s="10">
        <v>222.57770690443525</v>
      </c>
      <c r="G155" s="10">
        <v>310.20050297210781</v>
      </c>
      <c r="H155" s="10">
        <v>303.22747873799716</v>
      </c>
      <c r="I155" s="10">
        <v>313.82983813443059</v>
      </c>
      <c r="J155" s="10">
        <v>200.07712417009597</v>
      </c>
      <c r="K155" s="10">
        <v>278.8420521262002</v>
      </c>
      <c r="L155" s="11"/>
    </row>
    <row r="156" spans="1:12" x14ac:dyDescent="0.25">
      <c r="A156" s="8" t="s">
        <v>273</v>
      </c>
      <c r="B156" s="9" t="s">
        <v>251</v>
      </c>
      <c r="C156" s="9" t="s">
        <v>274</v>
      </c>
      <c r="D156" s="10">
        <v>335.9781741112123</v>
      </c>
      <c r="E156" s="10">
        <v>347.72566271649941</v>
      </c>
      <c r="F156" s="10">
        <v>221.68685747037364</v>
      </c>
      <c r="G156" s="10">
        <v>308.95895031905184</v>
      </c>
      <c r="H156" s="10">
        <v>301.14144484958979</v>
      </c>
      <c r="I156" s="10">
        <v>311.67086599817685</v>
      </c>
      <c r="J156" s="10">
        <v>198.70070649498629</v>
      </c>
      <c r="K156" s="10">
        <v>276.92377620783952</v>
      </c>
      <c r="L156" s="11"/>
    </row>
    <row r="157" spans="1:12" x14ac:dyDescent="0.25">
      <c r="A157" s="8" t="s">
        <v>275</v>
      </c>
      <c r="B157" s="9" t="s">
        <v>251</v>
      </c>
      <c r="C157" s="9" t="s">
        <v>276</v>
      </c>
      <c r="D157" s="10">
        <v>325.59935590118954</v>
      </c>
      <c r="E157" s="10">
        <v>336.98394876486742</v>
      </c>
      <c r="F157" s="10">
        <v>214.83865193046665</v>
      </c>
      <c r="G157" s="10">
        <v>299.41479231473016</v>
      </c>
      <c r="H157" s="10">
        <v>297.15844830741094</v>
      </c>
      <c r="I157" s="10">
        <v>307.54860384263509</v>
      </c>
      <c r="J157" s="10">
        <v>196.07262510521505</v>
      </c>
      <c r="K157" s="10">
        <v>273.2610905763953</v>
      </c>
      <c r="L157" s="11"/>
    </row>
    <row r="158" spans="1:12" x14ac:dyDescent="0.25">
      <c r="A158" s="8" t="s">
        <v>277</v>
      </c>
      <c r="B158" s="9" t="s">
        <v>251</v>
      </c>
      <c r="C158" s="9" t="s">
        <v>278</v>
      </c>
      <c r="D158" s="10">
        <v>344.19922319374132</v>
      </c>
      <c r="E158" s="10">
        <v>356.23416106764836</v>
      </c>
      <c r="F158" s="10">
        <v>227.1113126184998</v>
      </c>
      <c r="G158" s="10">
        <v>316.5188660837552</v>
      </c>
      <c r="H158" s="10">
        <v>305.43694431661294</v>
      </c>
      <c r="I158" s="10">
        <v>316.11655775425675</v>
      </c>
      <c r="J158" s="10">
        <v>201.53498518177636</v>
      </c>
      <c r="K158" s="10">
        <v>280.87383341003226</v>
      </c>
      <c r="L158" s="11"/>
    </row>
    <row r="159" spans="1:12" x14ac:dyDescent="0.25">
      <c r="A159" s="8" t="s">
        <v>279</v>
      </c>
      <c r="B159" s="9" t="s">
        <v>251</v>
      </c>
      <c r="C159" s="9" t="s">
        <v>278</v>
      </c>
      <c r="D159" s="10">
        <v>344.19922319374132</v>
      </c>
      <c r="E159" s="10">
        <v>356.23416106764836</v>
      </c>
      <c r="F159" s="10">
        <v>227.1113126184998</v>
      </c>
      <c r="G159" s="10">
        <v>316.5188660837552</v>
      </c>
      <c r="H159" s="10">
        <v>305.43694431661294</v>
      </c>
      <c r="I159" s="10">
        <v>316.11655775425675</v>
      </c>
      <c r="J159" s="10">
        <v>201.53498518177636</v>
      </c>
      <c r="K159" s="10">
        <v>280.87383341003226</v>
      </c>
      <c r="L159" s="11"/>
    </row>
    <row r="160" spans="1:12" x14ac:dyDescent="0.25">
      <c r="A160" s="8" t="s">
        <v>280</v>
      </c>
      <c r="B160" s="9" t="s">
        <v>251</v>
      </c>
      <c r="C160" s="9" t="s">
        <v>281</v>
      </c>
      <c r="D160" s="10">
        <v>344.02469500924207</v>
      </c>
      <c r="E160" s="10">
        <v>356.05353049907575</v>
      </c>
      <c r="F160" s="10">
        <v>226.99615452865064</v>
      </c>
      <c r="G160" s="10">
        <v>316.35837338262479</v>
      </c>
      <c r="H160" s="10">
        <v>306.00414048059145</v>
      </c>
      <c r="I160" s="10">
        <v>316.70358595194079</v>
      </c>
      <c r="J160" s="10">
        <v>201.90923548983363</v>
      </c>
      <c r="K160" s="10">
        <v>281.39541589648798</v>
      </c>
      <c r="L160" s="11"/>
    </row>
    <row r="161" spans="1:12" x14ac:dyDescent="0.25">
      <c r="A161" s="8" t="s">
        <v>282</v>
      </c>
      <c r="B161" s="9" t="s">
        <v>251</v>
      </c>
      <c r="C161" s="9" t="s">
        <v>283</v>
      </c>
      <c r="D161" s="10">
        <v>335.33885444743936</v>
      </c>
      <c r="E161" s="10">
        <v>347.06398921832886</v>
      </c>
      <c r="F161" s="10">
        <v>221.26501826145548</v>
      </c>
      <c r="G161" s="10">
        <v>308.37104447439356</v>
      </c>
      <c r="H161" s="10">
        <v>304.78657681940695</v>
      </c>
      <c r="I161" s="10">
        <v>315.44345013477084</v>
      </c>
      <c r="J161" s="10">
        <v>201.10585633423176</v>
      </c>
      <c r="K161" s="10">
        <v>280.27576819407005</v>
      </c>
      <c r="L161" s="11"/>
    </row>
    <row r="162" spans="1:12" x14ac:dyDescent="0.25">
      <c r="A162" s="8" t="s">
        <v>284</v>
      </c>
      <c r="B162" s="9" t="s">
        <v>251</v>
      </c>
      <c r="C162" s="9" t="s">
        <v>285</v>
      </c>
      <c r="D162" s="10">
        <v>347.29730312641595</v>
      </c>
      <c r="E162" s="10">
        <v>359.44056547349345</v>
      </c>
      <c r="F162" s="10">
        <v>229.15550375169911</v>
      </c>
      <c r="G162" s="10">
        <v>319.3677997281377</v>
      </c>
      <c r="H162" s="10">
        <v>309.29442138649756</v>
      </c>
      <c r="I162" s="10">
        <v>320.10891164476664</v>
      </c>
      <c r="J162" s="10">
        <v>204.08024566379703</v>
      </c>
      <c r="K162" s="10">
        <v>284.42109379247847</v>
      </c>
      <c r="L162" s="11"/>
    </row>
    <row r="163" spans="1:12" x14ac:dyDescent="0.25">
      <c r="A163" s="8" t="s">
        <v>286</v>
      </c>
      <c r="B163" s="9" t="s">
        <v>251</v>
      </c>
      <c r="C163" s="9" t="s">
        <v>287</v>
      </c>
      <c r="D163" s="10">
        <v>327.02366271649953</v>
      </c>
      <c r="E163" s="10">
        <v>338.45805651777567</v>
      </c>
      <c r="F163" s="10">
        <v>215.77844542388331</v>
      </c>
      <c r="G163" s="10">
        <v>300.72455697356423</v>
      </c>
      <c r="H163" s="10">
        <v>298.32016043755698</v>
      </c>
      <c r="I163" s="10">
        <v>308.75093527803097</v>
      </c>
      <c r="J163" s="10">
        <v>196.83915201458524</v>
      </c>
      <c r="K163" s="10">
        <v>274.32937830446673</v>
      </c>
      <c r="L163" s="11"/>
    </row>
    <row r="164" spans="1:12" x14ac:dyDescent="0.25">
      <c r="A164" s="8" t="s">
        <v>288</v>
      </c>
      <c r="B164" s="9" t="s">
        <v>251</v>
      </c>
      <c r="C164" s="9" t="s">
        <v>289</v>
      </c>
      <c r="D164" s="10">
        <v>357.5740235294117</v>
      </c>
      <c r="E164" s="10">
        <v>370.07661176470594</v>
      </c>
      <c r="F164" s="10">
        <v>235.93634258823531</v>
      </c>
      <c r="G164" s="10">
        <v>328.81807058823523</v>
      </c>
      <c r="H164" s="10">
        <v>321.03182222222216</v>
      </c>
      <c r="I164" s="10">
        <v>332.25671111111114</v>
      </c>
      <c r="J164" s="10">
        <v>211.82487822222222</v>
      </c>
      <c r="K164" s="10">
        <v>295.21457777777772</v>
      </c>
      <c r="L164" s="11"/>
    </row>
    <row r="165" spans="1:12" x14ac:dyDescent="0.25">
      <c r="A165" s="8" t="s">
        <v>290</v>
      </c>
      <c r="B165" s="9" t="s">
        <v>251</v>
      </c>
      <c r="C165" s="9" t="s">
        <v>289</v>
      </c>
      <c r="D165" s="10">
        <v>357.5740235294117</v>
      </c>
      <c r="E165" s="10">
        <v>370.07661176470594</v>
      </c>
      <c r="F165" s="10">
        <v>235.93634258823531</v>
      </c>
      <c r="G165" s="10">
        <v>328.81807058823523</v>
      </c>
      <c r="H165" s="10">
        <v>321.03182222222216</v>
      </c>
      <c r="I165" s="10">
        <v>332.25671111111114</v>
      </c>
      <c r="J165" s="10">
        <v>211.82487822222222</v>
      </c>
      <c r="K165" s="10">
        <v>295.21457777777772</v>
      </c>
      <c r="L165" s="11"/>
    </row>
    <row r="166" spans="1:12" x14ac:dyDescent="0.25">
      <c r="A166" s="8" t="s">
        <v>291</v>
      </c>
      <c r="B166" s="9" t="s">
        <v>251</v>
      </c>
      <c r="C166" s="9" t="s">
        <v>292</v>
      </c>
      <c r="D166" s="10">
        <v>344.96945048814513</v>
      </c>
      <c r="E166" s="10">
        <v>357.03131938633203</v>
      </c>
      <c r="F166" s="10">
        <v>227.6195279776849</v>
      </c>
      <c r="G166" s="10">
        <v>317.22715202231524</v>
      </c>
      <c r="H166" s="10">
        <v>294.09442491864252</v>
      </c>
      <c r="I166" s="10">
        <v>304.37744676894476</v>
      </c>
      <c r="J166" s="10">
        <v>194.0509053370526</v>
      </c>
      <c r="K166" s="10">
        <v>270.44347466294749</v>
      </c>
      <c r="L166" s="11"/>
    </row>
    <row r="167" spans="1:12" x14ac:dyDescent="0.25">
      <c r="A167" s="8" t="s">
        <v>293</v>
      </c>
      <c r="B167" s="9" t="s">
        <v>251</v>
      </c>
      <c r="C167" s="9" t="s">
        <v>294</v>
      </c>
      <c r="D167" s="10">
        <v>343.61960489352055</v>
      </c>
      <c r="E167" s="10">
        <v>355.63427639329416</v>
      </c>
      <c r="F167" s="10">
        <v>226.72886587222482</v>
      </c>
      <c r="G167" s="10">
        <v>315.98586044404175</v>
      </c>
      <c r="H167" s="10">
        <v>308.06852197553235</v>
      </c>
      <c r="I167" s="10">
        <v>318.8401486180336</v>
      </c>
      <c r="J167" s="10">
        <v>203.27136637063893</v>
      </c>
      <c r="K167" s="10">
        <v>283.29378069777982</v>
      </c>
      <c r="L167" s="11"/>
    </row>
    <row r="168" spans="1:12" x14ac:dyDescent="0.25">
      <c r="A168" s="8" t="s">
        <v>295</v>
      </c>
      <c r="B168" s="9" t="s">
        <v>251</v>
      </c>
      <c r="C168" s="9" t="s">
        <v>294</v>
      </c>
      <c r="D168" s="10">
        <v>343.61960489352055</v>
      </c>
      <c r="E168" s="10">
        <v>355.63427639329416</v>
      </c>
      <c r="F168" s="10">
        <v>226.72886587222482</v>
      </c>
      <c r="G168" s="10">
        <v>315.98586044404175</v>
      </c>
      <c r="H168" s="10">
        <v>308.06852197553235</v>
      </c>
      <c r="I168" s="10">
        <v>318.8401486180336</v>
      </c>
      <c r="J168" s="10">
        <v>203.27136637063893</v>
      </c>
      <c r="K168" s="10">
        <v>283.29378069777982</v>
      </c>
      <c r="L168" s="11"/>
    </row>
    <row r="169" spans="1:12" x14ac:dyDescent="0.25">
      <c r="A169" s="8" t="s">
        <v>296</v>
      </c>
      <c r="B169" s="9" t="s">
        <v>251</v>
      </c>
      <c r="C169" s="9" t="s">
        <v>297</v>
      </c>
      <c r="D169" s="10">
        <v>340.88393275783733</v>
      </c>
      <c r="E169" s="10">
        <v>352.80295138573382</v>
      </c>
      <c r="F169" s="10">
        <v>224.92380052703317</v>
      </c>
      <c r="G169" s="10">
        <v>313.47018991367554</v>
      </c>
      <c r="H169" s="10">
        <v>307.27393003180373</v>
      </c>
      <c r="I169" s="10">
        <v>318.01777373920953</v>
      </c>
      <c r="J169" s="10">
        <v>202.74707460245344</v>
      </c>
      <c r="K169" s="10">
        <v>282.56308950477057</v>
      </c>
      <c r="L169" s="11"/>
    </row>
    <row r="170" spans="1:12" x14ac:dyDescent="0.25">
      <c r="A170" s="8" t="s">
        <v>298</v>
      </c>
      <c r="B170" s="9" t="s">
        <v>251</v>
      </c>
      <c r="C170" s="9" t="s">
        <v>297</v>
      </c>
      <c r="D170" s="10">
        <v>340.88393275783733</v>
      </c>
      <c r="E170" s="10">
        <v>352.80295138573382</v>
      </c>
      <c r="F170" s="10">
        <v>224.92380052703317</v>
      </c>
      <c r="G170" s="10">
        <v>313.47018991367554</v>
      </c>
      <c r="H170" s="10">
        <v>307.27393003180373</v>
      </c>
      <c r="I170" s="10">
        <v>318.01777373920953</v>
      </c>
      <c r="J170" s="10">
        <v>202.74707460245344</v>
      </c>
      <c r="K170" s="10">
        <v>282.56308950477057</v>
      </c>
      <c r="L170" s="11"/>
    </row>
    <row r="171" spans="1:12" x14ac:dyDescent="0.25">
      <c r="A171" s="8" t="s">
        <v>299</v>
      </c>
      <c r="B171" s="9" t="s">
        <v>251</v>
      </c>
      <c r="C171" s="9" t="s">
        <v>300</v>
      </c>
      <c r="D171" s="10">
        <v>330.55522833178003</v>
      </c>
      <c r="E171" s="10">
        <v>342.11310344827587</v>
      </c>
      <c r="F171" s="10">
        <v>218.10866132339234</v>
      </c>
      <c r="G171" s="10">
        <v>303.97211556383974</v>
      </c>
      <c r="H171" s="10">
        <v>299.90285181733458</v>
      </c>
      <c r="I171" s="10">
        <v>310.38896551724139</v>
      </c>
      <c r="J171" s="10">
        <v>197.88345163094132</v>
      </c>
      <c r="K171" s="10">
        <v>275.78479030754897</v>
      </c>
      <c r="L171" s="11"/>
    </row>
    <row r="172" spans="1:12" x14ac:dyDescent="0.25">
      <c r="A172" s="8" t="s">
        <v>301</v>
      </c>
      <c r="B172" s="9" t="s">
        <v>251</v>
      </c>
      <c r="C172" s="9" t="s">
        <v>302</v>
      </c>
      <c r="D172" s="10">
        <v>324.69171428571417</v>
      </c>
      <c r="E172" s="10">
        <v>336.04457142857126</v>
      </c>
      <c r="F172" s="10">
        <v>214.23976714285709</v>
      </c>
      <c r="G172" s="10">
        <v>298.58014285714285</v>
      </c>
      <c r="H172" s="10">
        <v>297.35828571428567</v>
      </c>
      <c r="I172" s="10">
        <v>307.75542857142852</v>
      </c>
      <c r="J172" s="10">
        <v>196.20448285714286</v>
      </c>
      <c r="K172" s="10">
        <v>273.44485714285719</v>
      </c>
      <c r="L172" s="11"/>
    </row>
    <row r="173" spans="1:12" x14ac:dyDescent="0.25">
      <c r="A173" s="8" t="s">
        <v>303</v>
      </c>
      <c r="B173" s="9" t="s">
        <v>251</v>
      </c>
      <c r="C173" s="9" t="s">
        <v>304</v>
      </c>
      <c r="D173" s="10">
        <v>327.90518343195265</v>
      </c>
      <c r="E173" s="10">
        <v>339.3703996358671</v>
      </c>
      <c r="F173" s="10">
        <v>216.36009498406915</v>
      </c>
      <c r="G173" s="10">
        <v>301.53518616294946</v>
      </c>
      <c r="H173" s="10">
        <v>299.82355029585796</v>
      </c>
      <c r="I173" s="10">
        <v>310.30689121529355</v>
      </c>
      <c r="J173" s="10">
        <v>197.83112649066905</v>
      </c>
      <c r="K173" s="10">
        <v>275.71186618115604</v>
      </c>
      <c r="L173" s="11"/>
    </row>
    <row r="174" spans="1:12" x14ac:dyDescent="0.25">
      <c r="A174" s="8" t="s">
        <v>305</v>
      </c>
      <c r="B174" s="9" t="s">
        <v>251</v>
      </c>
      <c r="C174" s="9" t="s">
        <v>306</v>
      </c>
      <c r="D174" s="10">
        <v>348.07817046413516</v>
      </c>
      <c r="E174" s="10">
        <v>360.24873586497887</v>
      </c>
      <c r="F174" s="10">
        <v>229.6707396793249</v>
      </c>
      <c r="G174" s="10">
        <v>320.08587004219413</v>
      </c>
      <c r="H174" s="10">
        <v>320.36923544303806</v>
      </c>
      <c r="I174" s="10">
        <v>331.57095696202526</v>
      </c>
      <c r="J174" s="10">
        <v>211.38768678481011</v>
      </c>
      <c r="K174" s="10">
        <v>294.60527594936707</v>
      </c>
      <c r="L174" s="11"/>
    </row>
    <row r="175" spans="1:12" x14ac:dyDescent="0.25">
      <c r="A175" s="8" t="s">
        <v>307</v>
      </c>
      <c r="B175" s="9" t="s">
        <v>251</v>
      </c>
      <c r="C175" s="9" t="s">
        <v>308</v>
      </c>
      <c r="D175" s="10">
        <v>359.37000940975179</v>
      </c>
      <c r="E175" s="10">
        <v>371.93539435414868</v>
      </c>
      <c r="F175" s="10">
        <v>237.12137928571426</v>
      </c>
      <c r="G175" s="10">
        <v>330.46962403763882</v>
      </c>
      <c r="H175" s="10">
        <v>328.08310179640711</v>
      </c>
      <c r="I175" s="10">
        <v>339.55453892215559</v>
      </c>
      <c r="J175" s="10">
        <v>216.47748999999996</v>
      </c>
      <c r="K175" s="10">
        <v>301.69879640718551</v>
      </c>
      <c r="L175" s="11"/>
    </row>
    <row r="176" spans="1:12" x14ac:dyDescent="0.25">
      <c r="A176" s="8" t="s">
        <v>309</v>
      </c>
      <c r="B176" s="9" t="s">
        <v>251</v>
      </c>
      <c r="C176" s="9" t="s">
        <v>310</v>
      </c>
      <c r="D176" s="10">
        <v>328.49405615942032</v>
      </c>
      <c r="E176" s="10">
        <v>339.97986231884045</v>
      </c>
      <c r="F176" s="10">
        <v>216.74864803442026</v>
      </c>
      <c r="G176" s="10">
        <v>302.07670199275361</v>
      </c>
      <c r="H176" s="10">
        <v>300.5266757246377</v>
      </c>
      <c r="I176" s="10">
        <v>311.03460144927533</v>
      </c>
      <c r="J176" s="10">
        <v>198.29506634963766</v>
      </c>
      <c r="K176" s="10">
        <v>276.35844655797098</v>
      </c>
      <c r="L176" s="11"/>
    </row>
    <row r="177" spans="1:12" x14ac:dyDescent="0.25">
      <c r="A177" s="8" t="s">
        <v>311</v>
      </c>
      <c r="B177" s="9" t="s">
        <v>251</v>
      </c>
      <c r="C177" s="9" t="s">
        <v>312</v>
      </c>
      <c r="D177" s="10">
        <v>338.61564690496942</v>
      </c>
      <c r="E177" s="10">
        <v>350.45535483870958</v>
      </c>
      <c r="F177" s="10">
        <v>223.42712841761113</v>
      </c>
      <c r="G177" s="10">
        <v>311.38431865736703</v>
      </c>
      <c r="H177" s="10">
        <v>310.91852920662592</v>
      </c>
      <c r="I177" s="10">
        <v>321.78980645161283</v>
      </c>
      <c r="J177" s="10">
        <v>205.15187289014818</v>
      </c>
      <c r="K177" s="10">
        <v>285.91459154315601</v>
      </c>
      <c r="L177" s="11"/>
    </row>
    <row r="178" spans="1:12" x14ac:dyDescent="0.25">
      <c r="A178" s="8" t="s">
        <v>313</v>
      </c>
      <c r="B178" s="9" t="s">
        <v>251</v>
      </c>
      <c r="C178" s="9" t="s">
        <v>314</v>
      </c>
      <c r="D178" s="10">
        <v>349.90305365853658</v>
      </c>
      <c r="E178" s="10">
        <v>362.13742616407978</v>
      </c>
      <c r="F178" s="10">
        <v>230.87484355210646</v>
      </c>
      <c r="G178" s="10">
        <v>321.76399689578705</v>
      </c>
      <c r="H178" s="10">
        <v>316.05333658536586</v>
      </c>
      <c r="I178" s="10">
        <v>327.10415254988914</v>
      </c>
      <c r="J178" s="10">
        <v>208.53994806651886</v>
      </c>
      <c r="K178" s="10">
        <v>290.6364598669623</v>
      </c>
      <c r="L178" s="11"/>
    </row>
    <row r="179" spans="1:12" x14ac:dyDescent="0.25">
      <c r="A179" s="8" t="s">
        <v>315</v>
      </c>
      <c r="B179" s="9" t="s">
        <v>251</v>
      </c>
      <c r="C179" s="9" t="s">
        <v>314</v>
      </c>
      <c r="D179" s="10">
        <v>349.90305365853658</v>
      </c>
      <c r="E179" s="10">
        <v>362.13742616407978</v>
      </c>
      <c r="F179" s="10">
        <v>230.87484355210646</v>
      </c>
      <c r="G179" s="10">
        <v>321.76399689578705</v>
      </c>
      <c r="H179" s="10">
        <v>316.05333658536586</v>
      </c>
      <c r="I179" s="10">
        <v>327.10415254988914</v>
      </c>
      <c r="J179" s="10">
        <v>208.53994806651886</v>
      </c>
      <c r="K179" s="10">
        <v>290.6364598669623</v>
      </c>
      <c r="L179" s="11"/>
    </row>
    <row r="180" spans="1:12" x14ac:dyDescent="0.25">
      <c r="A180" s="8" t="s">
        <v>316</v>
      </c>
      <c r="B180" s="9" t="s">
        <v>251</v>
      </c>
      <c r="C180" s="9" t="s">
        <v>317</v>
      </c>
      <c r="D180" s="10">
        <v>337.98062999999991</v>
      </c>
      <c r="E180" s="10">
        <v>349.7981345454545</v>
      </c>
      <c r="F180" s="10">
        <v>223.00812827727276</v>
      </c>
      <c r="G180" s="10">
        <v>310.80036954545454</v>
      </c>
      <c r="H180" s="10">
        <v>305.61686999999989</v>
      </c>
      <c r="I180" s="10">
        <v>316.3027745454545</v>
      </c>
      <c r="J180" s="10">
        <v>201.65370467727271</v>
      </c>
      <c r="K180" s="10">
        <v>281.03928954545449</v>
      </c>
      <c r="L180" s="11"/>
    </row>
    <row r="181" spans="1:12" x14ac:dyDescent="0.25">
      <c r="A181" s="8" t="s">
        <v>318</v>
      </c>
      <c r="B181" s="9" t="s">
        <v>251</v>
      </c>
      <c r="C181" s="9" t="s">
        <v>317</v>
      </c>
      <c r="D181" s="10">
        <v>337.98062999999991</v>
      </c>
      <c r="E181" s="10">
        <v>349.7981345454545</v>
      </c>
      <c r="F181" s="10">
        <v>223.00812827727276</v>
      </c>
      <c r="G181" s="10">
        <v>310.80036954545454</v>
      </c>
      <c r="H181" s="10">
        <v>305.61686999999989</v>
      </c>
      <c r="I181" s="10">
        <v>316.3027745454545</v>
      </c>
      <c r="J181" s="10">
        <v>201.65370467727271</v>
      </c>
      <c r="K181" s="10">
        <v>281.03928954545449</v>
      </c>
      <c r="L181" s="11"/>
    </row>
    <row r="182" spans="1:12" x14ac:dyDescent="0.25">
      <c r="A182" s="8" t="s">
        <v>319</v>
      </c>
      <c r="B182" s="9" t="s">
        <v>251</v>
      </c>
      <c r="C182" s="9" t="s">
        <v>320</v>
      </c>
      <c r="D182" s="10">
        <v>329.2794352941176</v>
      </c>
      <c r="E182" s="10">
        <v>340.79270226244341</v>
      </c>
      <c r="F182" s="10">
        <v>217.26686095927599</v>
      </c>
      <c r="G182" s="10">
        <v>302.79892126696836</v>
      </c>
      <c r="H182" s="10">
        <v>300.69444705882347</v>
      </c>
      <c r="I182" s="10">
        <v>311.20823891402711</v>
      </c>
      <c r="J182" s="10">
        <v>198.40576609954746</v>
      </c>
      <c r="K182" s="10">
        <v>276.51272579185519</v>
      </c>
      <c r="L182" s="11"/>
    </row>
    <row r="183" spans="1:12" x14ac:dyDescent="0.25">
      <c r="A183" s="8" t="s">
        <v>321</v>
      </c>
      <c r="B183" s="9" t="s">
        <v>251</v>
      </c>
      <c r="C183" s="9" t="s">
        <v>322</v>
      </c>
      <c r="D183" s="10">
        <v>365.01488082901562</v>
      </c>
      <c r="E183" s="10">
        <v>377.7776388999601</v>
      </c>
      <c r="F183" s="10">
        <v>240.84600755679554</v>
      </c>
      <c r="G183" s="10">
        <v>335.66053726584295</v>
      </c>
      <c r="H183" s="10">
        <v>336.80472538860107</v>
      </c>
      <c r="I183" s="10">
        <v>348.58111438820242</v>
      </c>
      <c r="J183" s="10">
        <v>222.23223681147866</v>
      </c>
      <c r="K183" s="10">
        <v>309.71903068951769</v>
      </c>
      <c r="L183" s="11"/>
    </row>
    <row r="184" spans="1:12" x14ac:dyDescent="0.25">
      <c r="A184" s="8" t="s">
        <v>323</v>
      </c>
      <c r="B184" s="9" t="s">
        <v>251</v>
      </c>
      <c r="C184" s="9" t="s">
        <v>324</v>
      </c>
      <c r="D184" s="10">
        <v>413.7091121806738</v>
      </c>
      <c r="E184" s="10">
        <v>428.1744657534245</v>
      </c>
      <c r="F184" s="10">
        <v>272.97568727138093</v>
      </c>
      <c r="G184" s="10">
        <v>380.43879896334687</v>
      </c>
      <c r="H184" s="10">
        <v>374.59435024065164</v>
      </c>
      <c r="I184" s="10">
        <v>387.69205479452046</v>
      </c>
      <c r="J184" s="10">
        <v>247.1667826360607</v>
      </c>
      <c r="K184" s="10">
        <v>344.46962976675303</v>
      </c>
      <c r="L184" s="11"/>
    </row>
    <row r="185" spans="1:12" x14ac:dyDescent="0.25">
      <c r="A185" s="8" t="s">
        <v>325</v>
      </c>
      <c r="B185" s="9" t="s">
        <v>251</v>
      </c>
      <c r="C185" s="9" t="s">
        <v>324</v>
      </c>
      <c r="D185" s="10">
        <v>413.7091121806738</v>
      </c>
      <c r="E185" s="10">
        <v>428.1744657534245</v>
      </c>
      <c r="F185" s="10">
        <v>272.97568727138093</v>
      </c>
      <c r="G185" s="10">
        <v>380.43879896334687</v>
      </c>
      <c r="H185" s="10">
        <v>374.59435024065164</v>
      </c>
      <c r="I185" s="10">
        <v>387.69205479452046</v>
      </c>
      <c r="J185" s="10">
        <v>247.1667826360607</v>
      </c>
      <c r="K185" s="10">
        <v>344.46962976675303</v>
      </c>
      <c r="L185" s="11"/>
    </row>
    <row r="186" spans="1:12" x14ac:dyDescent="0.25">
      <c r="A186" s="8" t="s">
        <v>326</v>
      </c>
      <c r="B186" s="9" t="s">
        <v>251</v>
      </c>
      <c r="C186" s="9" t="s">
        <v>327</v>
      </c>
      <c r="D186" s="10">
        <v>371.75914285714288</v>
      </c>
      <c r="E186" s="10">
        <v>384.75771428571443</v>
      </c>
      <c r="F186" s="10">
        <v>245.29604142857141</v>
      </c>
      <c r="G186" s="10">
        <v>341.8624285714285</v>
      </c>
      <c r="H186" s="10">
        <v>341.11628571428571</v>
      </c>
      <c r="I186" s="10">
        <v>353.04342857142871</v>
      </c>
      <c r="J186" s="10">
        <v>225.07711285714288</v>
      </c>
      <c r="K186" s="10">
        <v>313.68385714285711</v>
      </c>
      <c r="L186" s="11"/>
    </row>
    <row r="187" spans="1:12" x14ac:dyDescent="0.25">
      <c r="A187" s="8" t="s">
        <v>328</v>
      </c>
      <c r="B187" s="9" t="s">
        <v>251</v>
      </c>
      <c r="C187" s="9" t="s">
        <v>329</v>
      </c>
      <c r="D187" s="10">
        <v>372.5689440698136</v>
      </c>
      <c r="E187" s="10">
        <v>385.5958302261007</v>
      </c>
      <c r="F187" s="10">
        <v>245.83036865529553</v>
      </c>
      <c r="G187" s="10">
        <v>342.60710591035303</v>
      </c>
      <c r="H187" s="10">
        <v>339.57979135263787</v>
      </c>
      <c r="I187" s="10">
        <v>351.45321063070213</v>
      </c>
      <c r="J187" s="10">
        <v>224.06329519635068</v>
      </c>
      <c r="K187" s="10">
        <v>312.27092701309004</v>
      </c>
      <c r="L187" s="11"/>
    </row>
    <row r="188" spans="1:12" x14ac:dyDescent="0.25">
      <c r="A188" s="8" t="s">
        <v>330</v>
      </c>
      <c r="B188" s="9" t="s">
        <v>251</v>
      </c>
      <c r="C188" s="9" t="s">
        <v>331</v>
      </c>
      <c r="D188" s="10">
        <v>355.17353362445414</v>
      </c>
      <c r="E188" s="10">
        <v>367.59218864628815</v>
      </c>
      <c r="F188" s="10">
        <v>234.35243891703058</v>
      </c>
      <c r="G188" s="10">
        <v>326.61062707423588</v>
      </c>
      <c r="H188" s="10">
        <v>319.7297659388646</v>
      </c>
      <c r="I188" s="10">
        <v>330.90912838427948</v>
      </c>
      <c r="J188" s="10">
        <v>210.96574870742359</v>
      </c>
      <c r="K188" s="10">
        <v>294.01723231441053</v>
      </c>
      <c r="L188" s="11"/>
    </row>
    <row r="189" spans="1:12" x14ac:dyDescent="0.25">
      <c r="A189" s="8" t="s">
        <v>332</v>
      </c>
      <c r="B189" s="9" t="s">
        <v>251</v>
      </c>
      <c r="C189" s="9" t="s">
        <v>331</v>
      </c>
      <c r="D189" s="10">
        <v>355.17353362445414</v>
      </c>
      <c r="E189" s="10">
        <v>367.59218864628815</v>
      </c>
      <c r="F189" s="10">
        <v>234.35243891703058</v>
      </c>
      <c r="G189" s="10">
        <v>326.61062707423588</v>
      </c>
      <c r="H189" s="10">
        <v>319.7297659388646</v>
      </c>
      <c r="I189" s="10">
        <v>330.90912838427948</v>
      </c>
      <c r="J189" s="10">
        <v>210.96574870742359</v>
      </c>
      <c r="K189" s="10">
        <v>294.01723231441053</v>
      </c>
      <c r="L189" s="11"/>
    </row>
    <row r="190" spans="1:12" x14ac:dyDescent="0.25">
      <c r="A190" s="8" t="s">
        <v>333</v>
      </c>
      <c r="B190" s="9" t="s">
        <v>334</v>
      </c>
      <c r="C190" s="9" t="s">
        <v>134</v>
      </c>
      <c r="D190" s="10">
        <v>375.33012552301255</v>
      </c>
      <c r="E190" s="10">
        <v>388.45355648535559</v>
      </c>
      <c r="F190" s="10">
        <v>247.65226569037659</v>
      </c>
      <c r="G190" s="10">
        <v>345.14623430962342</v>
      </c>
      <c r="H190" s="10">
        <v>335.83460251046029</v>
      </c>
      <c r="I190" s="10">
        <v>347.57707112970706</v>
      </c>
      <c r="J190" s="10">
        <v>221.59212531380754</v>
      </c>
      <c r="K190" s="10">
        <v>308.82692468619246</v>
      </c>
      <c r="L190" s="11"/>
    </row>
    <row r="191" spans="1:12" x14ac:dyDescent="0.25">
      <c r="A191" s="8" t="s">
        <v>335</v>
      </c>
      <c r="B191" s="9" t="s">
        <v>334</v>
      </c>
      <c r="C191" s="9" t="s">
        <v>336</v>
      </c>
      <c r="D191" s="10">
        <v>377.32909319899255</v>
      </c>
      <c r="E191" s="10">
        <v>390.52241813602018</v>
      </c>
      <c r="F191" s="10">
        <v>248.97123488664994</v>
      </c>
      <c r="G191" s="10">
        <v>346.98444584382878</v>
      </c>
      <c r="H191" s="10">
        <v>337.20336523929473</v>
      </c>
      <c r="I191" s="10">
        <v>348.99369269521412</v>
      </c>
      <c r="J191" s="10">
        <v>222.49526942065495</v>
      </c>
      <c r="K191" s="10">
        <v>310.08561209068012</v>
      </c>
      <c r="L191" s="11"/>
    </row>
    <row r="192" spans="1:12" x14ac:dyDescent="0.25">
      <c r="A192" s="8" t="s">
        <v>337</v>
      </c>
      <c r="B192" s="9" t="s">
        <v>334</v>
      </c>
      <c r="C192" s="9" t="s">
        <v>148</v>
      </c>
      <c r="D192" s="10">
        <v>380.58715288220554</v>
      </c>
      <c r="E192" s="10">
        <v>393.89439598997495</v>
      </c>
      <c r="F192" s="10">
        <v>251.12098468671678</v>
      </c>
      <c r="G192" s="10">
        <v>349.98049373433588</v>
      </c>
      <c r="H192" s="10">
        <v>338.38148538011706</v>
      </c>
      <c r="I192" s="10">
        <v>350.21300584795324</v>
      </c>
      <c r="J192" s="10">
        <v>223.27262274853805</v>
      </c>
      <c r="K192" s="10">
        <v>311.16898830409366</v>
      </c>
      <c r="L192" s="11"/>
    </row>
    <row r="193" spans="1:12" x14ac:dyDescent="0.25">
      <c r="A193" s="8" t="s">
        <v>338</v>
      </c>
      <c r="B193" s="9" t="s">
        <v>339</v>
      </c>
      <c r="C193" s="9" t="s">
        <v>256</v>
      </c>
      <c r="D193" s="10">
        <v>351.21935325602152</v>
      </c>
      <c r="E193" s="10">
        <v>363.49975022301527</v>
      </c>
      <c r="F193" s="10">
        <v>231.74337116413921</v>
      </c>
      <c r="G193" s="10">
        <v>322.97444023193577</v>
      </c>
      <c r="H193" s="10">
        <v>314.68763693131143</v>
      </c>
      <c r="I193" s="10">
        <v>325.69070115967895</v>
      </c>
      <c r="J193" s="10">
        <v>207.6388250535237</v>
      </c>
      <c r="K193" s="10">
        <v>289.38058920606608</v>
      </c>
      <c r="L193" s="11"/>
    </row>
    <row r="194" spans="1:12" x14ac:dyDescent="0.25">
      <c r="A194" s="8" t="s">
        <v>340</v>
      </c>
      <c r="B194" s="9" t="s">
        <v>339</v>
      </c>
      <c r="C194" s="9" t="s">
        <v>256</v>
      </c>
      <c r="D194" s="10">
        <v>351.21935325602152</v>
      </c>
      <c r="E194" s="10">
        <v>363.49975022301527</v>
      </c>
      <c r="F194" s="10">
        <v>231.74337116413921</v>
      </c>
      <c r="G194" s="10">
        <v>322.97444023193577</v>
      </c>
      <c r="H194" s="10">
        <v>314.68763693131143</v>
      </c>
      <c r="I194" s="10">
        <v>325.69070115967895</v>
      </c>
      <c r="J194" s="10">
        <v>207.6388250535237</v>
      </c>
      <c r="K194" s="10">
        <v>289.38058920606608</v>
      </c>
      <c r="L194" s="11"/>
    </row>
    <row r="195" spans="1:12" x14ac:dyDescent="0.25">
      <c r="A195" s="8" t="s">
        <v>341</v>
      </c>
      <c r="B195" s="9" t="s">
        <v>339</v>
      </c>
      <c r="C195" s="9" t="s">
        <v>256</v>
      </c>
      <c r="D195" s="10">
        <v>351.21935325602152</v>
      </c>
      <c r="E195" s="10">
        <v>363.49975022301527</v>
      </c>
      <c r="F195" s="10">
        <v>231.74337116413921</v>
      </c>
      <c r="G195" s="10">
        <v>322.97444023193577</v>
      </c>
      <c r="H195" s="10">
        <v>314.68763693131143</v>
      </c>
      <c r="I195" s="10">
        <v>325.69070115967895</v>
      </c>
      <c r="J195" s="10">
        <v>207.6388250535237</v>
      </c>
      <c r="K195" s="10">
        <v>289.38058920606608</v>
      </c>
      <c r="L195" s="11"/>
    </row>
    <row r="196" spans="1:12" x14ac:dyDescent="0.25">
      <c r="A196" s="8" t="s">
        <v>342</v>
      </c>
      <c r="B196" s="9" t="s">
        <v>339</v>
      </c>
      <c r="C196" s="9" t="s">
        <v>256</v>
      </c>
      <c r="D196" s="10">
        <v>351.21935325602152</v>
      </c>
      <c r="E196" s="10">
        <v>363.49975022301527</v>
      </c>
      <c r="F196" s="10">
        <v>231.74337116413921</v>
      </c>
      <c r="G196" s="10">
        <v>322.97444023193577</v>
      </c>
      <c r="H196" s="10">
        <v>314.68763693131143</v>
      </c>
      <c r="I196" s="10">
        <v>325.69070115967895</v>
      </c>
      <c r="J196" s="10">
        <v>207.6388250535237</v>
      </c>
      <c r="K196" s="10">
        <v>289.38058920606608</v>
      </c>
      <c r="L196" s="11"/>
    </row>
    <row r="197" spans="1:12" x14ac:dyDescent="0.25">
      <c r="A197" s="8" t="s">
        <v>343</v>
      </c>
      <c r="B197" s="9" t="s">
        <v>339</v>
      </c>
      <c r="C197" s="9" t="s">
        <v>256</v>
      </c>
      <c r="D197" s="10">
        <v>351.21935325602152</v>
      </c>
      <c r="E197" s="10">
        <v>363.49975022301527</v>
      </c>
      <c r="F197" s="10">
        <v>231.74337116413921</v>
      </c>
      <c r="G197" s="10">
        <v>322.97444023193577</v>
      </c>
      <c r="H197" s="10">
        <v>314.68763693131143</v>
      </c>
      <c r="I197" s="10">
        <v>325.69070115967895</v>
      </c>
      <c r="J197" s="10">
        <v>207.6388250535237</v>
      </c>
      <c r="K197" s="10">
        <v>289.38058920606608</v>
      </c>
      <c r="L197" s="11"/>
    </row>
    <row r="198" spans="1:12" x14ac:dyDescent="0.25">
      <c r="A198" s="8" t="s">
        <v>344</v>
      </c>
      <c r="B198" s="9" t="s">
        <v>339</v>
      </c>
      <c r="C198" s="9" t="s">
        <v>256</v>
      </c>
      <c r="D198" s="10">
        <v>351.21935325602152</v>
      </c>
      <c r="E198" s="10">
        <v>363.49975022301527</v>
      </c>
      <c r="F198" s="10">
        <v>231.74337116413921</v>
      </c>
      <c r="G198" s="10">
        <v>322.97444023193577</v>
      </c>
      <c r="H198" s="10">
        <v>314.68763693131143</v>
      </c>
      <c r="I198" s="10">
        <v>325.69070115967895</v>
      </c>
      <c r="J198" s="10">
        <v>207.6388250535237</v>
      </c>
      <c r="K198" s="10">
        <v>289.38058920606608</v>
      </c>
      <c r="L198" s="11"/>
    </row>
    <row r="199" spans="1:12" x14ac:dyDescent="0.25">
      <c r="A199" s="8" t="s">
        <v>345</v>
      </c>
      <c r="B199" s="9" t="s">
        <v>346</v>
      </c>
      <c r="C199" s="9" t="s">
        <v>347</v>
      </c>
      <c r="D199" s="10">
        <v>327.29445790934341</v>
      </c>
      <c r="E199" s="10">
        <v>338.73832007400574</v>
      </c>
      <c r="F199" s="10">
        <v>215.95712290934335</v>
      </c>
      <c r="G199" s="10">
        <v>300.97357493061998</v>
      </c>
      <c r="H199" s="10">
        <v>297.37319611470866</v>
      </c>
      <c r="I199" s="10">
        <v>307.77086031452365</v>
      </c>
      <c r="J199" s="10">
        <v>196.21432111470867</v>
      </c>
      <c r="K199" s="10">
        <v>273.45856845513418</v>
      </c>
      <c r="L199" s="11"/>
    </row>
    <row r="200" spans="1:12" x14ac:dyDescent="0.25">
      <c r="A200" s="8" t="s">
        <v>348</v>
      </c>
      <c r="B200" s="9" t="s">
        <v>346</v>
      </c>
      <c r="C200" s="9" t="s">
        <v>349</v>
      </c>
      <c r="D200" s="10">
        <v>327.97911683532669</v>
      </c>
      <c r="E200" s="10">
        <v>339.44691812327517</v>
      </c>
      <c r="F200" s="10">
        <v>216.40887810487584</v>
      </c>
      <c r="G200" s="10">
        <v>301.60317387304514</v>
      </c>
      <c r="H200" s="10">
        <v>297.20425390984371</v>
      </c>
      <c r="I200" s="10">
        <v>307.59601103955845</v>
      </c>
      <c r="J200" s="10">
        <v>196.10284879484823</v>
      </c>
      <c r="K200" s="10">
        <v>273.30321251149957</v>
      </c>
      <c r="L200" s="11"/>
    </row>
    <row r="201" spans="1:12" x14ac:dyDescent="0.25">
      <c r="A201" s="8" t="s">
        <v>350</v>
      </c>
      <c r="B201" s="9" t="s">
        <v>346</v>
      </c>
      <c r="C201" s="9" t="s">
        <v>349</v>
      </c>
      <c r="D201" s="10">
        <v>327.97911683532669</v>
      </c>
      <c r="E201" s="10">
        <v>339.44691812327517</v>
      </c>
      <c r="F201" s="10">
        <v>216.40887810487584</v>
      </c>
      <c r="G201" s="10">
        <v>301.60317387304514</v>
      </c>
      <c r="H201" s="10">
        <v>297.20425390984371</v>
      </c>
      <c r="I201" s="10">
        <v>307.59601103955845</v>
      </c>
      <c r="J201" s="10">
        <v>196.10284879484823</v>
      </c>
      <c r="K201" s="10">
        <v>273.30321251149957</v>
      </c>
      <c r="L201" s="11"/>
    </row>
    <row r="202" spans="1:12" x14ac:dyDescent="0.25">
      <c r="A202" s="8" t="s">
        <v>351</v>
      </c>
      <c r="B202" s="9" t="s">
        <v>346</v>
      </c>
      <c r="C202" s="9" t="s">
        <v>352</v>
      </c>
      <c r="D202" s="10">
        <v>325.49933519034357</v>
      </c>
      <c r="E202" s="10">
        <v>336.88043082636966</v>
      </c>
      <c r="F202" s="10">
        <v>214.77265574744663</v>
      </c>
      <c r="G202" s="10">
        <v>299.32281522748383</v>
      </c>
      <c r="H202" s="10">
        <v>295.59653481894156</v>
      </c>
      <c r="I202" s="10">
        <v>305.93207799442905</v>
      </c>
      <c r="J202" s="10">
        <v>195.04203526462399</v>
      </c>
      <c r="K202" s="10">
        <v>271.8247855153204</v>
      </c>
      <c r="L202" s="11"/>
    </row>
    <row r="203" spans="1:12" x14ac:dyDescent="0.25">
      <c r="A203" s="8" t="s">
        <v>353</v>
      </c>
      <c r="B203" s="9" t="s">
        <v>346</v>
      </c>
      <c r="C203" s="9" t="s">
        <v>354</v>
      </c>
      <c r="D203" s="10">
        <v>347.59587751371106</v>
      </c>
      <c r="E203" s="10">
        <v>359.74957952468009</v>
      </c>
      <c r="F203" s="10">
        <v>229.35251064899447</v>
      </c>
      <c r="G203" s="10">
        <v>319.64236288848258</v>
      </c>
      <c r="H203" s="10">
        <v>306.27672029250448</v>
      </c>
      <c r="I203" s="10">
        <v>316.98569652650815</v>
      </c>
      <c r="J203" s="10">
        <v>202.08909051188292</v>
      </c>
      <c r="K203" s="10">
        <v>281.64607495429607</v>
      </c>
      <c r="L203" s="11"/>
    </row>
    <row r="204" spans="1:12" x14ac:dyDescent="0.25">
      <c r="A204" s="8" t="s">
        <v>355</v>
      </c>
      <c r="B204" s="9" t="s">
        <v>346</v>
      </c>
      <c r="C204" s="9" t="s">
        <v>354</v>
      </c>
      <c r="D204" s="10">
        <v>347.59587751371106</v>
      </c>
      <c r="E204" s="10">
        <v>359.74957952468009</v>
      </c>
      <c r="F204" s="10">
        <v>229.35251064899447</v>
      </c>
      <c r="G204" s="10">
        <v>319.64236288848258</v>
      </c>
      <c r="H204" s="10">
        <v>306.27672029250448</v>
      </c>
      <c r="I204" s="10">
        <v>316.98569652650815</v>
      </c>
      <c r="J204" s="10">
        <v>202.08909051188292</v>
      </c>
      <c r="K204" s="10">
        <v>281.64607495429607</v>
      </c>
      <c r="L204" s="11"/>
    </row>
    <row r="205" spans="1:12" x14ac:dyDescent="0.25">
      <c r="A205" s="8" t="s">
        <v>356</v>
      </c>
      <c r="B205" s="9" t="s">
        <v>346</v>
      </c>
      <c r="C205" s="9" t="s">
        <v>354</v>
      </c>
      <c r="D205" s="10">
        <v>347.59587751371106</v>
      </c>
      <c r="E205" s="10">
        <v>359.74957952468009</v>
      </c>
      <c r="F205" s="10">
        <v>229.35251064899447</v>
      </c>
      <c r="G205" s="10">
        <v>319.64236288848258</v>
      </c>
      <c r="H205" s="10">
        <v>306.27672029250448</v>
      </c>
      <c r="I205" s="10">
        <v>316.98569652650815</v>
      </c>
      <c r="J205" s="10">
        <v>202.08909051188292</v>
      </c>
      <c r="K205" s="10">
        <v>281.64607495429607</v>
      </c>
      <c r="L205" s="11"/>
    </row>
    <row r="206" spans="1:12" x14ac:dyDescent="0.25">
      <c r="A206" s="8" t="s">
        <v>357</v>
      </c>
      <c r="B206" s="9" t="s">
        <v>346</v>
      </c>
      <c r="C206" s="9" t="s">
        <v>358</v>
      </c>
      <c r="D206" s="10">
        <v>342.97005287146771</v>
      </c>
      <c r="E206" s="10">
        <v>354.96201276207842</v>
      </c>
      <c r="F206" s="10">
        <v>226.30027509571559</v>
      </c>
      <c r="G206" s="10">
        <v>315.38854512306301</v>
      </c>
      <c r="H206" s="10">
        <v>302.12276116681863</v>
      </c>
      <c r="I206" s="10">
        <v>312.68649407474936</v>
      </c>
      <c r="J206" s="10">
        <v>199.34820370556065</v>
      </c>
      <c r="K206" s="10">
        <v>277.82617547857802</v>
      </c>
      <c r="L206" s="11"/>
    </row>
    <row r="207" spans="1:12" x14ac:dyDescent="0.25">
      <c r="A207" s="8" t="s">
        <v>359</v>
      </c>
      <c r="B207" s="9" t="s">
        <v>346</v>
      </c>
      <c r="C207" s="9" t="s">
        <v>360</v>
      </c>
      <c r="D207" s="10">
        <v>332.30655084745763</v>
      </c>
      <c r="E207" s="10">
        <v>343.92566101694916</v>
      </c>
      <c r="F207" s="10">
        <v>219.26422800847465</v>
      </c>
      <c r="G207" s="10">
        <v>305.58259745762717</v>
      </c>
      <c r="H207" s="10">
        <v>291.82624011299436</v>
      </c>
      <c r="I207" s="10">
        <v>302.02995480225985</v>
      </c>
      <c r="J207" s="10">
        <v>192.55429990112998</v>
      </c>
      <c r="K207" s="10">
        <v>268.35769632768364</v>
      </c>
      <c r="L207" s="11"/>
    </row>
    <row r="208" spans="1:12" x14ac:dyDescent="0.25">
      <c r="A208" s="8" t="s">
        <v>361</v>
      </c>
      <c r="B208" s="9" t="s">
        <v>346</v>
      </c>
      <c r="C208" s="9" t="s">
        <v>362</v>
      </c>
      <c r="D208" s="10">
        <v>314.02800000000002</v>
      </c>
      <c r="E208" s="10">
        <v>325.00800000000004</v>
      </c>
      <c r="F208" s="10">
        <v>207.20357999999999</v>
      </c>
      <c r="G208" s="10">
        <v>288.774</v>
      </c>
      <c r="H208" s="10">
        <v>280.81114285714284</v>
      </c>
      <c r="I208" s="10">
        <v>290.62971428571433</v>
      </c>
      <c r="J208" s="10">
        <v>185.28626142857144</v>
      </c>
      <c r="K208" s="10">
        <v>258.22842857142859</v>
      </c>
      <c r="L208" s="11"/>
    </row>
    <row r="209" spans="1:12" x14ac:dyDescent="0.25">
      <c r="A209" s="8" t="s">
        <v>363</v>
      </c>
      <c r="B209" s="9" t="s">
        <v>346</v>
      </c>
      <c r="C209" s="9" t="s">
        <v>364</v>
      </c>
      <c r="D209" s="10">
        <v>339.90933333333345</v>
      </c>
      <c r="E209" s="10">
        <v>351.7942750582751</v>
      </c>
      <c r="F209" s="10">
        <v>224.28073529137532</v>
      </c>
      <c r="G209" s="10">
        <v>312.57396736596746</v>
      </c>
      <c r="H209" s="10">
        <v>299.55200000000008</v>
      </c>
      <c r="I209" s="10">
        <v>310.0258461538462</v>
      </c>
      <c r="J209" s="10">
        <v>197.65195076923078</v>
      </c>
      <c r="K209" s="10">
        <v>275.46215384615391</v>
      </c>
      <c r="L209" s="11"/>
    </row>
    <row r="210" spans="1:12" x14ac:dyDescent="0.25">
      <c r="A210" s="8" t="s">
        <v>365</v>
      </c>
      <c r="B210" s="9" t="s">
        <v>346</v>
      </c>
      <c r="C210" s="9" t="s">
        <v>366</v>
      </c>
      <c r="D210" s="10">
        <v>305.1823875502007</v>
      </c>
      <c r="E210" s="10">
        <v>315.85310040160641</v>
      </c>
      <c r="F210" s="10">
        <v>201.36702221887552</v>
      </c>
      <c r="G210" s="10">
        <v>280.63974799196779</v>
      </c>
      <c r="H210" s="10">
        <v>272.44486345381523</v>
      </c>
      <c r="I210" s="10">
        <v>281.97090763052211</v>
      </c>
      <c r="J210" s="10">
        <v>179.76597965863456</v>
      </c>
      <c r="K210" s="10">
        <v>250.53496184738952</v>
      </c>
      <c r="L210" s="11"/>
    </row>
    <row r="211" spans="1:12" x14ac:dyDescent="0.25">
      <c r="A211" s="8" t="s">
        <v>367</v>
      </c>
      <c r="B211" s="9" t="s">
        <v>346</v>
      </c>
      <c r="C211" s="9" t="s">
        <v>368</v>
      </c>
      <c r="D211" s="10">
        <v>323.08328243559725</v>
      </c>
      <c r="E211" s="10">
        <v>334.37990070257609</v>
      </c>
      <c r="F211" s="10">
        <v>213.17848331615926</v>
      </c>
      <c r="G211" s="10">
        <v>297.1010604215457</v>
      </c>
      <c r="H211" s="10">
        <v>289.46200655737709</v>
      </c>
      <c r="I211" s="10">
        <v>299.58305573770497</v>
      </c>
      <c r="J211" s="10">
        <v>190.99431908196723</v>
      </c>
      <c r="K211" s="10">
        <v>266.18359344262296</v>
      </c>
      <c r="L211" s="11"/>
    </row>
    <row r="212" spans="1:12" x14ac:dyDescent="0.25">
      <c r="A212" s="8" t="s">
        <v>369</v>
      </c>
      <c r="B212" s="9" t="s">
        <v>370</v>
      </c>
      <c r="C212" s="9" t="s">
        <v>371</v>
      </c>
      <c r="D212" s="10">
        <v>333.79374838112864</v>
      </c>
      <c r="E212" s="10">
        <v>345.46485846438475</v>
      </c>
      <c r="F212" s="10">
        <v>220.24551838112859</v>
      </c>
      <c r="G212" s="10">
        <v>306.9501951896392</v>
      </c>
      <c r="H212" s="10">
        <v>299.58050231267345</v>
      </c>
      <c r="I212" s="10">
        <v>310.05534505087871</v>
      </c>
      <c r="J212" s="10">
        <v>197.67075731267346</v>
      </c>
      <c r="K212" s="10">
        <v>275.48836401480111</v>
      </c>
      <c r="L212" s="11"/>
    </row>
    <row r="213" spans="1:12" x14ac:dyDescent="0.25">
      <c r="A213" s="8" t="s">
        <v>372</v>
      </c>
      <c r="B213" s="9" t="s">
        <v>370</v>
      </c>
      <c r="C213" s="9" t="s">
        <v>371</v>
      </c>
      <c r="D213" s="10">
        <v>333.79374838112864</v>
      </c>
      <c r="E213" s="10">
        <v>345.46485846438475</v>
      </c>
      <c r="F213" s="10">
        <v>220.24551838112859</v>
      </c>
      <c r="G213" s="10">
        <v>306.9501951896392</v>
      </c>
      <c r="H213" s="10">
        <v>299.58050231267345</v>
      </c>
      <c r="I213" s="10">
        <v>310.05534505087871</v>
      </c>
      <c r="J213" s="10">
        <v>197.67075731267346</v>
      </c>
      <c r="K213" s="10">
        <v>275.48836401480111</v>
      </c>
      <c r="L213" s="11"/>
    </row>
    <row r="214" spans="1:12" x14ac:dyDescent="0.25">
      <c r="A214" s="8" t="s">
        <v>373</v>
      </c>
      <c r="B214" s="9" t="s">
        <v>370</v>
      </c>
      <c r="C214" s="9" t="s">
        <v>374</v>
      </c>
      <c r="D214" s="10">
        <v>338.62688888888891</v>
      </c>
      <c r="E214" s="10">
        <v>350.46698989898994</v>
      </c>
      <c r="F214" s="10">
        <v>223.4345461616162</v>
      </c>
      <c r="G214" s="10">
        <v>311.39465656565659</v>
      </c>
      <c r="H214" s="10">
        <v>300.60648484848491</v>
      </c>
      <c r="I214" s="10">
        <v>311.1172011019284</v>
      </c>
      <c r="J214" s="10">
        <v>198.34772641873283</v>
      </c>
      <c r="K214" s="10">
        <v>276.43183746556474</v>
      </c>
      <c r="L214" s="11"/>
    </row>
    <row r="215" spans="1:12" x14ac:dyDescent="0.25">
      <c r="A215" s="8" t="s">
        <v>375</v>
      </c>
      <c r="B215" s="9" t="s">
        <v>370</v>
      </c>
      <c r="C215" s="9" t="s">
        <v>376</v>
      </c>
      <c r="D215" s="10">
        <v>340.4852364305429</v>
      </c>
      <c r="E215" s="10">
        <v>352.39031462741502</v>
      </c>
      <c r="F215" s="10">
        <v>224.66073065317391</v>
      </c>
      <c r="G215" s="10">
        <v>313.10355657773704</v>
      </c>
      <c r="H215" s="10">
        <v>301.86339650413993</v>
      </c>
      <c r="I215" s="10">
        <v>312.41806071757139</v>
      </c>
      <c r="J215" s="10">
        <v>199.17706837166517</v>
      </c>
      <c r="K215" s="10">
        <v>277.58766881324755</v>
      </c>
      <c r="L215" s="11"/>
    </row>
    <row r="216" spans="1:12" x14ac:dyDescent="0.25">
      <c r="A216" s="8" t="s">
        <v>377</v>
      </c>
      <c r="B216" s="9" t="s">
        <v>370</v>
      </c>
      <c r="C216" s="9" t="s">
        <v>378</v>
      </c>
      <c r="D216" s="10">
        <v>322.73764617550449</v>
      </c>
      <c r="E216" s="10">
        <v>334.02217925856411</v>
      </c>
      <c r="F216" s="10">
        <v>212.95042381041767</v>
      </c>
      <c r="G216" s="10">
        <v>296.78322008446747</v>
      </c>
      <c r="H216" s="10">
        <v>291.82548850305028</v>
      </c>
      <c r="I216" s="10">
        <v>302.02917691224781</v>
      </c>
      <c r="J216" s="10">
        <v>192.55380396996719</v>
      </c>
      <c r="K216" s="10">
        <v>268.35700516189587</v>
      </c>
      <c r="L216" s="11"/>
    </row>
    <row r="217" spans="1:12" x14ac:dyDescent="0.25">
      <c r="A217" s="8" t="s">
        <v>379</v>
      </c>
      <c r="B217" s="9" t="s">
        <v>370</v>
      </c>
      <c r="C217" s="9" t="s">
        <v>378</v>
      </c>
      <c r="D217" s="10">
        <v>322.73764617550449</v>
      </c>
      <c r="E217" s="10">
        <v>334.02217925856411</v>
      </c>
      <c r="F217" s="10">
        <v>212.95042381041767</v>
      </c>
      <c r="G217" s="10">
        <v>296.78322008446747</v>
      </c>
      <c r="H217" s="10">
        <v>291.82548850305028</v>
      </c>
      <c r="I217" s="10">
        <v>302.02917691224781</v>
      </c>
      <c r="J217" s="10">
        <v>192.55380396996719</v>
      </c>
      <c r="K217" s="10">
        <v>268.35700516189587</v>
      </c>
      <c r="L217" s="11"/>
    </row>
    <row r="218" spans="1:12" x14ac:dyDescent="0.25">
      <c r="A218" s="8" t="s">
        <v>380</v>
      </c>
      <c r="B218" s="9" t="s">
        <v>370</v>
      </c>
      <c r="C218" s="9" t="s">
        <v>381</v>
      </c>
      <c r="D218" s="10">
        <v>318.64198861480077</v>
      </c>
      <c r="E218" s="10">
        <v>329.78331688804553</v>
      </c>
      <c r="F218" s="10">
        <v>210.24800584440226</v>
      </c>
      <c r="G218" s="10">
        <v>293.01693358633781</v>
      </c>
      <c r="H218" s="10">
        <v>287.85710056925996</v>
      </c>
      <c r="I218" s="10">
        <v>297.92203415559771</v>
      </c>
      <c r="J218" s="10">
        <v>189.93536170777986</v>
      </c>
      <c r="K218" s="10">
        <v>264.70775332068314</v>
      </c>
      <c r="L218" s="11"/>
    </row>
    <row r="219" spans="1:12" x14ac:dyDescent="0.25">
      <c r="A219" s="8" t="s">
        <v>382</v>
      </c>
      <c r="B219" s="9" t="s">
        <v>370</v>
      </c>
      <c r="C219" s="9" t="s">
        <v>383</v>
      </c>
      <c r="D219" s="10">
        <v>325.85100971772329</v>
      </c>
      <c r="E219" s="10">
        <v>337.2444016658954</v>
      </c>
      <c r="F219" s="10">
        <v>215.0046994539565</v>
      </c>
      <c r="G219" s="10">
        <v>299.64620823692729</v>
      </c>
      <c r="H219" s="10">
        <v>295.1797926885701</v>
      </c>
      <c r="I219" s="10">
        <v>305.5007644608977</v>
      </c>
      <c r="J219" s="10">
        <v>194.76705831559465</v>
      </c>
      <c r="K219" s="10">
        <v>271.44155761221657</v>
      </c>
      <c r="L219" s="11"/>
    </row>
    <row r="220" spans="1:12" x14ac:dyDescent="0.25">
      <c r="A220" s="8" t="s">
        <v>384</v>
      </c>
      <c r="B220" s="9" t="s">
        <v>370</v>
      </c>
      <c r="C220" s="9" t="s">
        <v>385</v>
      </c>
      <c r="D220" s="10">
        <v>322.45038533007323</v>
      </c>
      <c r="E220" s="10">
        <v>333.7248743276283</v>
      </c>
      <c r="F220" s="10">
        <v>212.76088187286058</v>
      </c>
      <c r="G220" s="10">
        <v>296.51906063569675</v>
      </c>
      <c r="H220" s="10">
        <v>287.49475207823957</v>
      </c>
      <c r="I220" s="10">
        <v>297.5470161369193</v>
      </c>
      <c r="J220" s="10">
        <v>189.69627505134474</v>
      </c>
      <c r="K220" s="10">
        <v>264.37454474327626</v>
      </c>
      <c r="L220" s="11"/>
    </row>
    <row r="221" spans="1:12" x14ac:dyDescent="0.25">
      <c r="A221" s="8" t="s">
        <v>386</v>
      </c>
      <c r="B221" s="9" t="s">
        <v>370</v>
      </c>
      <c r="C221" s="9" t="s">
        <v>387</v>
      </c>
      <c r="D221" s="10">
        <v>318.41987806048968</v>
      </c>
      <c r="E221" s="10">
        <v>329.55344023043693</v>
      </c>
      <c r="F221" s="10">
        <v>210.10145170907342</v>
      </c>
      <c r="G221" s="10">
        <v>292.81268506961106</v>
      </c>
      <c r="H221" s="10">
        <v>282.49495535285638</v>
      </c>
      <c r="I221" s="10">
        <v>292.37240134421501</v>
      </c>
      <c r="J221" s="10">
        <v>186.39728330292843</v>
      </c>
      <c r="K221" s="10">
        <v>259.77682957273157</v>
      </c>
      <c r="L221" s="11"/>
    </row>
    <row r="222" spans="1:12" x14ac:dyDescent="0.25">
      <c r="A222" s="8" t="s">
        <v>388</v>
      </c>
      <c r="B222" s="9" t="s">
        <v>370</v>
      </c>
      <c r="C222" s="9" t="s">
        <v>389</v>
      </c>
      <c r="D222" s="10">
        <v>322.00756484149849</v>
      </c>
      <c r="E222" s="10">
        <v>333.26657060518744</v>
      </c>
      <c r="F222" s="10">
        <v>212.46869776657061</v>
      </c>
      <c r="G222" s="10">
        <v>296.11185158501439</v>
      </c>
      <c r="H222" s="10">
        <v>284.34801344860711</v>
      </c>
      <c r="I222" s="10">
        <v>294.29025168107597</v>
      </c>
      <c r="J222" s="10">
        <v>187.61997768491835</v>
      </c>
      <c r="K222" s="10">
        <v>261.4808655139289</v>
      </c>
      <c r="L222" s="11"/>
    </row>
    <row r="223" spans="1:12" x14ac:dyDescent="0.25">
      <c r="A223" s="8" t="s">
        <v>390</v>
      </c>
      <c r="B223" s="9" t="s">
        <v>370</v>
      </c>
      <c r="C223" s="9" t="s">
        <v>389</v>
      </c>
      <c r="D223" s="10">
        <v>322.00756484149849</v>
      </c>
      <c r="E223" s="10">
        <v>333.26657060518744</v>
      </c>
      <c r="F223" s="10">
        <v>212.46869776657061</v>
      </c>
      <c r="G223" s="10">
        <v>296.11185158501439</v>
      </c>
      <c r="H223" s="10">
        <v>284.34801344860711</v>
      </c>
      <c r="I223" s="10">
        <v>294.29025168107597</v>
      </c>
      <c r="J223" s="10">
        <v>187.61997768491835</v>
      </c>
      <c r="K223" s="10">
        <v>261.4808655139289</v>
      </c>
      <c r="L223" s="11"/>
    </row>
    <row r="224" spans="1:12" x14ac:dyDescent="0.25">
      <c r="A224" s="8" t="s">
        <v>391</v>
      </c>
      <c r="B224" s="9" t="s">
        <v>370</v>
      </c>
      <c r="C224" s="9" t="s">
        <v>389</v>
      </c>
      <c r="D224" s="10">
        <v>322.00756484149849</v>
      </c>
      <c r="E224" s="10">
        <v>333.26657060518744</v>
      </c>
      <c r="F224" s="10">
        <v>212.46869776657061</v>
      </c>
      <c r="G224" s="10">
        <v>296.11185158501439</v>
      </c>
      <c r="H224" s="10">
        <v>284.34801344860711</v>
      </c>
      <c r="I224" s="10">
        <v>294.29025168107597</v>
      </c>
      <c r="J224" s="10">
        <v>187.61997768491835</v>
      </c>
      <c r="K224" s="10">
        <v>261.4808655139289</v>
      </c>
      <c r="L224" s="11"/>
    </row>
    <row r="225" spans="1:12" x14ac:dyDescent="0.25">
      <c r="A225" s="8" t="s">
        <v>392</v>
      </c>
      <c r="B225" s="9" t="s">
        <v>370</v>
      </c>
      <c r="C225" s="9" t="s">
        <v>393</v>
      </c>
      <c r="D225" s="10">
        <v>320.08668049382715</v>
      </c>
      <c r="E225" s="10">
        <v>331.27852246913579</v>
      </c>
      <c r="F225" s="10">
        <v>211.20124991604945</v>
      </c>
      <c r="G225" s="10">
        <v>294.34544395061738</v>
      </c>
      <c r="H225" s="10">
        <v>284.53511506172839</v>
      </c>
      <c r="I225" s="10">
        <v>294.48389530864199</v>
      </c>
      <c r="J225" s="10">
        <v>187.74343203950622</v>
      </c>
      <c r="K225" s="10">
        <v>261.6529204938272</v>
      </c>
      <c r="L225" s="11"/>
    </row>
    <row r="226" spans="1:12" x14ac:dyDescent="0.25">
      <c r="A226" s="8" t="s">
        <v>394</v>
      </c>
      <c r="B226" s="9" t="s">
        <v>370</v>
      </c>
      <c r="C226" s="9" t="s">
        <v>393</v>
      </c>
      <c r="D226" s="10">
        <v>320.08668049382715</v>
      </c>
      <c r="E226" s="10">
        <v>331.27852246913579</v>
      </c>
      <c r="F226" s="10">
        <v>211.20124991604945</v>
      </c>
      <c r="G226" s="10">
        <v>294.34544395061738</v>
      </c>
      <c r="H226" s="10">
        <v>284.53511506172839</v>
      </c>
      <c r="I226" s="10">
        <v>294.48389530864199</v>
      </c>
      <c r="J226" s="10">
        <v>187.74343203950622</v>
      </c>
      <c r="K226" s="10">
        <v>261.6529204938272</v>
      </c>
      <c r="L226" s="11"/>
    </row>
    <row r="227" spans="1:12" x14ac:dyDescent="0.25">
      <c r="A227" s="8" t="s">
        <v>395</v>
      </c>
      <c r="B227" s="9" t="s">
        <v>370</v>
      </c>
      <c r="C227" s="9" t="s">
        <v>393</v>
      </c>
      <c r="D227" s="10">
        <v>320.08668049382715</v>
      </c>
      <c r="E227" s="10">
        <v>331.27852246913579</v>
      </c>
      <c r="F227" s="10">
        <v>211.20124991604945</v>
      </c>
      <c r="G227" s="10">
        <v>294.34544395061738</v>
      </c>
      <c r="H227" s="10">
        <v>284.53511506172839</v>
      </c>
      <c r="I227" s="10">
        <v>294.48389530864199</v>
      </c>
      <c r="J227" s="10">
        <v>187.74343203950622</v>
      </c>
      <c r="K227" s="10">
        <v>261.6529204938272</v>
      </c>
      <c r="L227" s="11"/>
    </row>
    <row r="228" spans="1:12" x14ac:dyDescent="0.25">
      <c r="A228" s="8" t="s">
        <v>396</v>
      </c>
      <c r="B228" s="9" t="s">
        <v>370</v>
      </c>
      <c r="C228" s="9" t="s">
        <v>397</v>
      </c>
      <c r="D228" s="10">
        <v>315.90179310344814</v>
      </c>
      <c r="E228" s="10">
        <v>326.94731034482749</v>
      </c>
      <c r="F228" s="10">
        <v>208.43995586206898</v>
      </c>
      <c r="G228" s="10">
        <v>290.49710344827588</v>
      </c>
      <c r="H228" s="10">
        <v>281.19674362818591</v>
      </c>
      <c r="I228" s="10">
        <v>291.02879760119936</v>
      </c>
      <c r="J228" s="10">
        <v>185.54069052473767</v>
      </c>
      <c r="K228" s="10">
        <v>258.58301949025491</v>
      </c>
      <c r="L228" s="11"/>
    </row>
    <row r="229" spans="1:12" x14ac:dyDescent="0.25">
      <c r="A229" s="8" t="s">
        <v>398</v>
      </c>
      <c r="B229" s="9" t="s">
        <v>370</v>
      </c>
      <c r="C229" s="9" t="s">
        <v>69</v>
      </c>
      <c r="D229" s="10">
        <v>309.77070210631894</v>
      </c>
      <c r="E229" s="10">
        <v>320.6018455366098</v>
      </c>
      <c r="F229" s="10">
        <v>204.39450767301904</v>
      </c>
      <c r="G229" s="10">
        <v>284.85907221664991</v>
      </c>
      <c r="H229" s="10">
        <v>277.27298395185557</v>
      </c>
      <c r="I229" s="10">
        <v>286.96784353059178</v>
      </c>
      <c r="J229" s="10">
        <v>182.951695110331</v>
      </c>
      <c r="K229" s="10">
        <v>254.97480692076232</v>
      </c>
      <c r="L229" s="11"/>
    </row>
    <row r="230" spans="1:12" x14ac:dyDescent="0.25">
      <c r="A230" s="8" t="s">
        <v>399</v>
      </c>
      <c r="B230" s="9" t="s">
        <v>370</v>
      </c>
      <c r="C230" s="9" t="s">
        <v>400</v>
      </c>
      <c r="D230" s="10">
        <v>317.10163855421672</v>
      </c>
      <c r="E230" s="10">
        <v>328.18910843373482</v>
      </c>
      <c r="F230" s="10">
        <v>209.23164409638554</v>
      </c>
      <c r="G230" s="10">
        <v>291.60045783132517</v>
      </c>
      <c r="H230" s="10">
        <v>281.03669397590352</v>
      </c>
      <c r="I230" s="10">
        <v>290.86315180722886</v>
      </c>
      <c r="J230" s="10">
        <v>185.43508573493975</v>
      </c>
      <c r="K230" s="10">
        <v>258.43584096385536</v>
      </c>
      <c r="L230" s="11"/>
    </row>
    <row r="231" spans="1:12" x14ac:dyDescent="0.25">
      <c r="A231" s="8" t="s">
        <v>401</v>
      </c>
      <c r="B231" s="9" t="s">
        <v>370</v>
      </c>
      <c r="C231" s="9" t="s">
        <v>402</v>
      </c>
      <c r="D231" s="10">
        <v>303.20040363269442</v>
      </c>
      <c r="E231" s="10">
        <v>313.80181634712432</v>
      </c>
      <c r="F231" s="10">
        <v>200.05925933400616</v>
      </c>
      <c r="G231" s="10">
        <v>278.81715438950562</v>
      </c>
      <c r="H231" s="10">
        <v>272.78224016145316</v>
      </c>
      <c r="I231" s="10">
        <v>282.32008072653895</v>
      </c>
      <c r="J231" s="10">
        <v>179.98858930373368</v>
      </c>
      <c r="K231" s="10">
        <v>250.84520686175586</v>
      </c>
      <c r="L231" s="11"/>
    </row>
    <row r="232" spans="1:12" x14ac:dyDescent="0.25">
      <c r="A232" s="8" t="s">
        <v>403</v>
      </c>
      <c r="B232" s="9" t="s">
        <v>370</v>
      </c>
      <c r="C232" s="9" t="s">
        <v>404</v>
      </c>
      <c r="D232" s="10">
        <v>322.06730769230779</v>
      </c>
      <c r="E232" s="10">
        <v>333.32840236686394</v>
      </c>
      <c r="F232" s="10">
        <v>212.50811760355043</v>
      </c>
      <c r="G232" s="10">
        <v>296.16678994082844</v>
      </c>
      <c r="H232" s="10">
        <v>283.78730769230776</v>
      </c>
      <c r="I232" s="10">
        <v>293.70994082840241</v>
      </c>
      <c r="J232" s="10">
        <v>187.25000991124267</v>
      </c>
      <c r="K232" s="10">
        <v>260.96525147928998</v>
      </c>
      <c r="L232" s="11"/>
    </row>
    <row r="233" spans="1:12" x14ac:dyDescent="0.25">
      <c r="A233" s="8" t="s">
        <v>405</v>
      </c>
      <c r="B233" s="9" t="s">
        <v>370</v>
      </c>
      <c r="C233" s="9" t="s">
        <v>404</v>
      </c>
      <c r="D233" s="10">
        <v>322.06730769230779</v>
      </c>
      <c r="E233" s="10">
        <v>333.32840236686394</v>
      </c>
      <c r="F233" s="10">
        <v>212.50811760355043</v>
      </c>
      <c r="G233" s="10">
        <v>296.16678994082844</v>
      </c>
      <c r="H233" s="10">
        <v>283.78730769230776</v>
      </c>
      <c r="I233" s="10">
        <v>293.70994082840241</v>
      </c>
      <c r="J233" s="10">
        <v>187.25000991124267</v>
      </c>
      <c r="K233" s="10">
        <v>260.96525147928998</v>
      </c>
      <c r="L233" s="11"/>
    </row>
    <row r="234" spans="1:12" x14ac:dyDescent="0.25">
      <c r="A234" s="8" t="s">
        <v>406</v>
      </c>
      <c r="B234" s="9" t="s">
        <v>370</v>
      </c>
      <c r="C234" s="9" t="s">
        <v>407</v>
      </c>
      <c r="D234" s="10">
        <v>304.6430737062206</v>
      </c>
      <c r="E234" s="10">
        <v>315.29492943021427</v>
      </c>
      <c r="F234" s="10">
        <v>201.01116936748562</v>
      </c>
      <c r="G234" s="10">
        <v>280.14380554103508</v>
      </c>
      <c r="H234" s="10">
        <v>265.78116048092005</v>
      </c>
      <c r="I234" s="10">
        <v>275.07420805018296</v>
      </c>
      <c r="J234" s="10">
        <v>175.36910067956092</v>
      </c>
      <c r="K234" s="10">
        <v>244.40715107161532</v>
      </c>
      <c r="L234" s="11"/>
    </row>
    <row r="235" spans="1:12" x14ac:dyDescent="0.25">
      <c r="A235" s="8" t="s">
        <v>408</v>
      </c>
      <c r="B235" s="9" t="s">
        <v>370</v>
      </c>
      <c r="C235" s="9" t="s">
        <v>409</v>
      </c>
      <c r="D235" s="10">
        <v>307.40914285714285</v>
      </c>
      <c r="E235" s="10">
        <v>318.15771428571423</v>
      </c>
      <c r="F235" s="10">
        <v>202.83629142857143</v>
      </c>
      <c r="G235" s="10">
        <v>282.68742857142854</v>
      </c>
      <c r="H235" s="10">
        <v>277.62428571428569</v>
      </c>
      <c r="I235" s="10">
        <v>287.33142857142855</v>
      </c>
      <c r="J235" s="10">
        <v>183.18349285714285</v>
      </c>
      <c r="K235" s="10">
        <v>255.29785714285711</v>
      </c>
      <c r="L235" s="11"/>
    </row>
    <row r="236" spans="1:12" x14ac:dyDescent="0.25">
      <c r="A236" s="8" t="s">
        <v>410</v>
      </c>
      <c r="B236" s="9" t="s">
        <v>370</v>
      </c>
      <c r="C236" s="9" t="s">
        <v>411</v>
      </c>
      <c r="D236" s="10">
        <v>308.38971428571426</v>
      </c>
      <c r="E236" s="10">
        <v>319.17257142857147</v>
      </c>
      <c r="F236" s="10">
        <v>203.48329714285714</v>
      </c>
      <c r="G236" s="10">
        <v>283.58914285714286</v>
      </c>
      <c r="H236" s="10">
        <v>277.25657142857148</v>
      </c>
      <c r="I236" s="10">
        <v>286.95085714285716</v>
      </c>
      <c r="J236" s="10">
        <v>182.94086571428574</v>
      </c>
      <c r="K236" s="10">
        <v>254.95971428571428</v>
      </c>
      <c r="L236" s="11"/>
    </row>
    <row r="237" spans="1:12" x14ac:dyDescent="0.25">
      <c r="A237" s="8" t="s">
        <v>412</v>
      </c>
      <c r="B237" s="9" t="s">
        <v>370</v>
      </c>
      <c r="C237" s="9" t="s">
        <v>413</v>
      </c>
      <c r="D237" s="10">
        <v>318.40148033025736</v>
      </c>
      <c r="E237" s="10">
        <v>329.53439922292364</v>
      </c>
      <c r="F237" s="10">
        <v>210.08931242350656</v>
      </c>
      <c r="G237" s="10">
        <v>292.79576687712483</v>
      </c>
      <c r="H237" s="10">
        <v>279.52117629917433</v>
      </c>
      <c r="I237" s="10">
        <v>289.29464400194263</v>
      </c>
      <c r="J237" s="10">
        <v>184.43510901894123</v>
      </c>
      <c r="K237" s="10">
        <v>257.0422005828072</v>
      </c>
      <c r="L237" s="11"/>
    </row>
    <row r="238" spans="1:12" x14ac:dyDescent="0.25">
      <c r="A238" s="8" t="s">
        <v>414</v>
      </c>
      <c r="B238" s="9" t="s">
        <v>370</v>
      </c>
      <c r="C238" s="9" t="s">
        <v>415</v>
      </c>
      <c r="D238" s="10">
        <v>301.09752808988759</v>
      </c>
      <c r="E238" s="10">
        <v>311.62541368743609</v>
      </c>
      <c r="F238" s="10">
        <v>198.6717291113381</v>
      </c>
      <c r="G238" s="10">
        <v>276.88339121552599</v>
      </c>
      <c r="H238" s="10">
        <v>270.42337078651678</v>
      </c>
      <c r="I238" s="10">
        <v>279.87873340143</v>
      </c>
      <c r="J238" s="10">
        <v>178.43214790602656</v>
      </c>
      <c r="K238" s="10">
        <v>248.67603677221649</v>
      </c>
      <c r="L238" s="11"/>
    </row>
    <row r="239" spans="1:12" x14ac:dyDescent="0.25">
      <c r="A239" s="8" t="s">
        <v>416</v>
      </c>
      <c r="B239" s="9" t="s">
        <v>417</v>
      </c>
      <c r="C239" s="9" t="s">
        <v>418</v>
      </c>
      <c r="D239" s="10">
        <v>333.95578874538745</v>
      </c>
      <c r="E239" s="10">
        <v>345.63256457564569</v>
      </c>
      <c r="F239" s="10">
        <v>220.35243669280445</v>
      </c>
      <c r="G239" s="10">
        <v>307.09920433579333</v>
      </c>
      <c r="H239" s="10">
        <v>295.47427767527665</v>
      </c>
      <c r="I239" s="10">
        <v>305.80554612546121</v>
      </c>
      <c r="J239" s="10">
        <v>194.96136692343174</v>
      </c>
      <c r="K239" s="10">
        <v>271.71236023985239</v>
      </c>
      <c r="L239" s="11"/>
    </row>
    <row r="240" spans="1:12" x14ac:dyDescent="0.25">
      <c r="A240" s="8" t="s">
        <v>419</v>
      </c>
      <c r="B240" s="9" t="s">
        <v>417</v>
      </c>
      <c r="C240" s="9" t="s">
        <v>418</v>
      </c>
      <c r="D240" s="10">
        <v>333.95578874538745</v>
      </c>
      <c r="E240" s="10">
        <v>345.63256457564569</v>
      </c>
      <c r="F240" s="10">
        <v>220.35243669280445</v>
      </c>
      <c r="G240" s="10">
        <v>307.09920433579333</v>
      </c>
      <c r="H240" s="10">
        <v>295.47427767527665</v>
      </c>
      <c r="I240" s="10">
        <v>305.80554612546121</v>
      </c>
      <c r="J240" s="10">
        <v>194.96136692343174</v>
      </c>
      <c r="K240" s="10">
        <v>271.71236023985239</v>
      </c>
      <c r="L240" s="11"/>
    </row>
    <row r="241" spans="1:12" x14ac:dyDescent="0.25">
      <c r="A241" s="8" t="s">
        <v>420</v>
      </c>
      <c r="B241" s="9" t="s">
        <v>417</v>
      </c>
      <c r="C241" s="9" t="s">
        <v>421</v>
      </c>
      <c r="D241" s="10">
        <v>341.20313772455103</v>
      </c>
      <c r="E241" s="10">
        <v>353.13331736526953</v>
      </c>
      <c r="F241" s="10">
        <v>225.13442000000003</v>
      </c>
      <c r="G241" s="10">
        <v>313.7637245508983</v>
      </c>
      <c r="H241" s="10">
        <v>300.48443113772458</v>
      </c>
      <c r="I241" s="10">
        <v>310.99087977890377</v>
      </c>
      <c r="J241" s="10">
        <v>198.26719230769231</v>
      </c>
      <c r="K241" s="10">
        <v>276.31959926301244</v>
      </c>
      <c r="L241" s="11"/>
    </row>
    <row r="242" spans="1:12" x14ac:dyDescent="0.25">
      <c r="A242" s="8" t="s">
        <v>422</v>
      </c>
      <c r="B242" s="9" t="s">
        <v>417</v>
      </c>
      <c r="C242" s="9" t="s">
        <v>65</v>
      </c>
      <c r="D242" s="10">
        <v>343.91828886844525</v>
      </c>
      <c r="E242" s="10">
        <v>355.94340386384539</v>
      </c>
      <c r="F242" s="10">
        <v>226.9259450781968</v>
      </c>
      <c r="G242" s="10">
        <v>316.26052437902479</v>
      </c>
      <c r="H242" s="10">
        <v>303.33470469181236</v>
      </c>
      <c r="I242" s="10">
        <v>313.94081324747009</v>
      </c>
      <c r="J242" s="10">
        <v>200.14787455381784</v>
      </c>
      <c r="K242" s="10">
        <v>278.94065501379941</v>
      </c>
      <c r="L242" s="11"/>
    </row>
    <row r="243" spans="1:12" x14ac:dyDescent="0.25">
      <c r="A243" s="8" t="s">
        <v>423</v>
      </c>
      <c r="B243" s="9" t="s">
        <v>417</v>
      </c>
      <c r="C243" s="9" t="s">
        <v>65</v>
      </c>
      <c r="D243" s="10">
        <v>343.91828886844525</v>
      </c>
      <c r="E243" s="10">
        <v>355.94340386384539</v>
      </c>
      <c r="F243" s="10">
        <v>226.9259450781968</v>
      </c>
      <c r="G243" s="10">
        <v>316.26052437902479</v>
      </c>
      <c r="H243" s="10">
        <v>303.33470469181236</v>
      </c>
      <c r="I243" s="10">
        <v>313.94081324747009</v>
      </c>
      <c r="J243" s="10">
        <v>200.14787455381784</v>
      </c>
      <c r="K243" s="10">
        <v>278.94065501379941</v>
      </c>
      <c r="L243" s="11"/>
    </row>
    <row r="244" spans="1:12" x14ac:dyDescent="0.25">
      <c r="A244" s="8" t="s">
        <v>424</v>
      </c>
      <c r="B244" s="9" t="s">
        <v>417</v>
      </c>
      <c r="C244" s="9" t="s">
        <v>65</v>
      </c>
      <c r="D244" s="10">
        <v>343.91828886844525</v>
      </c>
      <c r="E244" s="10">
        <v>355.94340386384539</v>
      </c>
      <c r="F244" s="10">
        <v>226.9259450781968</v>
      </c>
      <c r="G244" s="10">
        <v>316.26052437902479</v>
      </c>
      <c r="H244" s="10">
        <v>303.33470469181236</v>
      </c>
      <c r="I244" s="10">
        <v>313.94081324747009</v>
      </c>
      <c r="J244" s="10">
        <v>200.14787455381784</v>
      </c>
      <c r="K244" s="10">
        <v>278.94065501379941</v>
      </c>
      <c r="L244" s="11"/>
    </row>
    <row r="245" spans="1:12" x14ac:dyDescent="0.25">
      <c r="A245" s="8" t="s">
        <v>425</v>
      </c>
      <c r="B245" s="9" t="s">
        <v>417</v>
      </c>
      <c r="C245" s="9" t="s">
        <v>65</v>
      </c>
      <c r="D245" s="10">
        <v>343.91828886844525</v>
      </c>
      <c r="E245" s="10">
        <v>355.94340386384539</v>
      </c>
      <c r="F245" s="10">
        <v>226.9259450781968</v>
      </c>
      <c r="G245" s="10">
        <v>316.26052437902479</v>
      </c>
      <c r="H245" s="10">
        <v>303.33470469181236</v>
      </c>
      <c r="I245" s="10">
        <v>313.94081324747009</v>
      </c>
      <c r="J245" s="10">
        <v>200.14787455381784</v>
      </c>
      <c r="K245" s="10">
        <v>278.94065501379941</v>
      </c>
      <c r="L245" s="11"/>
    </row>
    <row r="246" spans="1:12" x14ac:dyDescent="0.25">
      <c r="A246" s="8" t="s">
        <v>426</v>
      </c>
      <c r="B246" s="9" t="s">
        <v>417</v>
      </c>
      <c r="C246" s="9" t="s">
        <v>427</v>
      </c>
      <c r="D246" s="10">
        <v>322.65865284974092</v>
      </c>
      <c r="E246" s="10">
        <v>333.94042392840311</v>
      </c>
      <c r="F246" s="10">
        <v>212.8983020254357</v>
      </c>
      <c r="G246" s="10">
        <v>296.71057936881766</v>
      </c>
      <c r="H246" s="10">
        <v>288.4558549222798</v>
      </c>
      <c r="I246" s="10">
        <v>298.54172397550633</v>
      </c>
      <c r="J246" s="10">
        <v>190.33043490343857</v>
      </c>
      <c r="K246" s="10">
        <v>265.2583560998587</v>
      </c>
      <c r="L246" s="11"/>
    </row>
    <row r="247" spans="1:12" x14ac:dyDescent="0.25">
      <c r="A247" s="8" t="s">
        <v>428</v>
      </c>
      <c r="B247" s="9" t="s">
        <v>417</v>
      </c>
      <c r="C247" s="9" t="s">
        <v>429</v>
      </c>
      <c r="D247" s="10">
        <v>344.79342857142865</v>
      </c>
      <c r="E247" s="10">
        <v>356.84914285714279</v>
      </c>
      <c r="F247" s="10">
        <v>227.50338428571428</v>
      </c>
      <c r="G247" s="10">
        <v>317.06528571428578</v>
      </c>
      <c r="H247" s="10">
        <v>306.18342857142864</v>
      </c>
      <c r="I247" s="10">
        <v>316.88914285714282</v>
      </c>
      <c r="J247" s="10">
        <v>202.02753428571427</v>
      </c>
      <c r="K247" s="10">
        <v>281.56028571428578</v>
      </c>
      <c r="L247" s="11"/>
    </row>
    <row r="248" spans="1:12" x14ac:dyDescent="0.25">
      <c r="A248" s="8" t="s">
        <v>430</v>
      </c>
      <c r="B248" s="9" t="s">
        <v>417</v>
      </c>
      <c r="C248" s="9" t="s">
        <v>429</v>
      </c>
      <c r="D248" s="10">
        <v>344.79342857142865</v>
      </c>
      <c r="E248" s="10">
        <v>356.84914285714279</v>
      </c>
      <c r="F248" s="10">
        <v>227.50338428571428</v>
      </c>
      <c r="G248" s="10">
        <v>317.06528571428578</v>
      </c>
      <c r="H248" s="10">
        <v>306.18342857142864</v>
      </c>
      <c r="I248" s="10">
        <v>316.88914285714282</v>
      </c>
      <c r="J248" s="10">
        <v>202.02753428571427</v>
      </c>
      <c r="K248" s="10">
        <v>281.56028571428578</v>
      </c>
      <c r="L248" s="11"/>
    </row>
    <row r="249" spans="1:12" x14ac:dyDescent="0.25">
      <c r="A249" s="8" t="s">
        <v>431</v>
      </c>
      <c r="B249" s="9" t="s">
        <v>417</v>
      </c>
      <c r="C249" s="9" t="s">
        <v>429</v>
      </c>
      <c r="D249" s="10">
        <v>344.79342857142865</v>
      </c>
      <c r="E249" s="10">
        <v>356.84914285714279</v>
      </c>
      <c r="F249" s="10">
        <v>227.50338428571428</v>
      </c>
      <c r="G249" s="10">
        <v>317.06528571428578</v>
      </c>
      <c r="H249" s="10">
        <v>306.18342857142864</v>
      </c>
      <c r="I249" s="10">
        <v>316.88914285714282</v>
      </c>
      <c r="J249" s="10">
        <v>202.02753428571427</v>
      </c>
      <c r="K249" s="10">
        <v>281.56028571428578</v>
      </c>
      <c r="L249" s="11"/>
    </row>
    <row r="250" spans="1:12" x14ac:dyDescent="0.25">
      <c r="A250" s="8" t="s">
        <v>432</v>
      </c>
      <c r="B250" s="9" t="s">
        <v>417</v>
      </c>
      <c r="C250" s="9" t="s">
        <v>433</v>
      </c>
      <c r="D250" s="10">
        <v>334.8469013557737</v>
      </c>
      <c r="E250" s="10">
        <v>346.55483496961199</v>
      </c>
      <c r="F250" s="10">
        <v>220.94041522674152</v>
      </c>
      <c r="G250" s="10">
        <v>307.91865404394576</v>
      </c>
      <c r="H250" s="10">
        <v>294.99877138849928</v>
      </c>
      <c r="I250" s="10">
        <v>305.31341374474056</v>
      </c>
      <c r="J250" s="10">
        <v>194.6476159046284</v>
      </c>
      <c r="K250" s="10">
        <v>271.27509396914456</v>
      </c>
      <c r="L250" s="11"/>
    </row>
    <row r="251" spans="1:12" x14ac:dyDescent="0.25">
      <c r="A251" s="8" t="s">
        <v>434</v>
      </c>
      <c r="B251" s="9" t="s">
        <v>417</v>
      </c>
      <c r="C251" s="9" t="s">
        <v>433</v>
      </c>
      <c r="D251" s="10">
        <v>334.8469013557737</v>
      </c>
      <c r="E251" s="10">
        <v>346.55483496961199</v>
      </c>
      <c r="F251" s="10">
        <v>220.94041522674152</v>
      </c>
      <c r="G251" s="10">
        <v>307.91865404394576</v>
      </c>
      <c r="H251" s="10">
        <v>294.99877138849928</v>
      </c>
      <c r="I251" s="10">
        <v>305.31341374474056</v>
      </c>
      <c r="J251" s="10">
        <v>194.6476159046284</v>
      </c>
      <c r="K251" s="10">
        <v>271.27509396914456</v>
      </c>
      <c r="L251" s="11"/>
    </row>
    <row r="252" spans="1:12" x14ac:dyDescent="0.25">
      <c r="A252" s="8" t="s">
        <v>435</v>
      </c>
      <c r="B252" s="9" t="s">
        <v>417</v>
      </c>
      <c r="C252" s="9" t="s">
        <v>436</v>
      </c>
      <c r="D252" s="10">
        <v>346.54156319785631</v>
      </c>
      <c r="E252" s="10">
        <v>358.65840107190712</v>
      </c>
      <c r="F252" s="10">
        <v>228.65684752121484</v>
      </c>
      <c r="G252" s="10">
        <v>318.67283608753917</v>
      </c>
      <c r="H252" s="10">
        <v>309.01795444394827</v>
      </c>
      <c r="I252" s="10">
        <v>319.82277802590443</v>
      </c>
      <c r="J252" s="10">
        <v>203.89782581509604</v>
      </c>
      <c r="K252" s="10">
        <v>284.16686020544887</v>
      </c>
      <c r="L252" s="11"/>
    </row>
    <row r="253" spans="1:12" x14ac:dyDescent="0.25">
      <c r="A253" s="8" t="s">
        <v>437</v>
      </c>
      <c r="B253" s="9" t="s">
        <v>417</v>
      </c>
      <c r="C253" s="9" t="s">
        <v>438</v>
      </c>
      <c r="D253" s="10">
        <v>341.46510706150349</v>
      </c>
      <c r="E253" s="10">
        <v>353.4044464692484</v>
      </c>
      <c r="F253" s="10">
        <v>225.3072739635536</v>
      </c>
      <c r="G253" s="10">
        <v>314.0046264236903</v>
      </c>
      <c r="H253" s="10">
        <v>306.03120546697039</v>
      </c>
      <c r="I253" s="10">
        <v>316.73159726651488</v>
      </c>
      <c r="J253" s="10">
        <v>201.92709364920276</v>
      </c>
      <c r="K253" s="10">
        <v>281.42030432801823</v>
      </c>
      <c r="L253" s="11"/>
    </row>
    <row r="254" spans="1:12" x14ac:dyDescent="0.25">
      <c r="A254" s="8" t="s">
        <v>439</v>
      </c>
      <c r="B254" s="9" t="s">
        <v>417</v>
      </c>
      <c r="C254" s="9" t="s">
        <v>440</v>
      </c>
      <c r="D254" s="10">
        <v>341.41249999999997</v>
      </c>
      <c r="E254" s="10">
        <v>353.35</v>
      </c>
      <c r="F254" s="10">
        <v>225.27256249999996</v>
      </c>
      <c r="G254" s="10">
        <v>313.95625000000001</v>
      </c>
      <c r="H254" s="10">
        <v>305.12592908438052</v>
      </c>
      <c r="I254" s="10">
        <v>315.79466786355476</v>
      </c>
      <c r="J254" s="10">
        <v>201.32976950179531</v>
      </c>
      <c r="K254" s="10">
        <v>280.58782989228007</v>
      </c>
      <c r="L254" s="11"/>
    </row>
    <row r="255" spans="1:12" x14ac:dyDescent="0.25">
      <c r="A255" s="8" t="s">
        <v>441</v>
      </c>
      <c r="B255" s="9" t="s">
        <v>417</v>
      </c>
      <c r="C255" s="9" t="s">
        <v>442</v>
      </c>
      <c r="D255" s="10">
        <v>343.4550156041015</v>
      </c>
      <c r="E255" s="10">
        <v>355.46393223361571</v>
      </c>
      <c r="F255" s="10">
        <v>226.62026571555944</v>
      </c>
      <c r="G255" s="10">
        <v>315.83450735621921</v>
      </c>
      <c r="H255" s="10">
        <v>307.76022648238961</v>
      </c>
      <c r="I255" s="10">
        <v>318.52107356219352</v>
      </c>
      <c r="J255" s="10">
        <v>203.06794524297811</v>
      </c>
      <c r="K255" s="10">
        <v>283.01027819884075</v>
      </c>
      <c r="L255" s="11"/>
    </row>
    <row r="256" spans="1:12" x14ac:dyDescent="0.25">
      <c r="A256" s="8" t="s">
        <v>443</v>
      </c>
      <c r="B256" s="9" t="s">
        <v>417</v>
      </c>
      <c r="C256" s="9" t="s">
        <v>442</v>
      </c>
      <c r="D256" s="10">
        <v>343.4550156041015</v>
      </c>
      <c r="E256" s="10">
        <v>355.46393223361571</v>
      </c>
      <c r="F256" s="10">
        <v>226.62026571555944</v>
      </c>
      <c r="G256" s="10">
        <v>315.83450735621921</v>
      </c>
      <c r="H256" s="10">
        <v>307.76022648238961</v>
      </c>
      <c r="I256" s="10">
        <v>318.52107356219352</v>
      </c>
      <c r="J256" s="10">
        <v>203.06794524297811</v>
      </c>
      <c r="K256" s="10">
        <v>283.01027819884075</v>
      </c>
      <c r="L256" s="11"/>
    </row>
    <row r="257" spans="1:12" x14ac:dyDescent="0.25">
      <c r="A257" s="8" t="s">
        <v>444</v>
      </c>
      <c r="B257" s="9" t="s">
        <v>417</v>
      </c>
      <c r="C257" s="9" t="s">
        <v>445</v>
      </c>
      <c r="D257" s="10">
        <v>344.24182984409794</v>
      </c>
      <c r="E257" s="10">
        <v>356.27825746102445</v>
      </c>
      <c r="F257" s="10">
        <v>227.13942555902003</v>
      </c>
      <c r="G257" s="10">
        <v>316.55804632516703</v>
      </c>
      <c r="H257" s="10">
        <v>308.17372650334073</v>
      </c>
      <c r="I257" s="10">
        <v>318.94903162583518</v>
      </c>
      <c r="J257" s="10">
        <v>203.3407829665924</v>
      </c>
      <c r="K257" s="10">
        <v>283.39052472160353</v>
      </c>
      <c r="L257" s="11"/>
    </row>
    <row r="258" spans="1:12" x14ac:dyDescent="0.25">
      <c r="A258" s="8" t="s">
        <v>446</v>
      </c>
      <c r="B258" s="9" t="s">
        <v>417</v>
      </c>
      <c r="C258" s="9" t="s">
        <v>447</v>
      </c>
      <c r="D258" s="10">
        <v>337.15251314596566</v>
      </c>
      <c r="E258" s="10">
        <v>348.94106255666367</v>
      </c>
      <c r="F258" s="10">
        <v>222.46171592928383</v>
      </c>
      <c r="G258" s="10">
        <v>310.03884950136006</v>
      </c>
      <c r="H258" s="10">
        <v>301.83060562103356</v>
      </c>
      <c r="I258" s="10">
        <v>312.38412330009066</v>
      </c>
      <c r="J258" s="10">
        <v>199.15543212148685</v>
      </c>
      <c r="K258" s="10">
        <v>277.55751495920219</v>
      </c>
      <c r="L258" s="11"/>
    </row>
    <row r="259" spans="1:12" x14ac:dyDescent="0.25">
      <c r="A259" s="8" t="s">
        <v>448</v>
      </c>
      <c r="B259" s="9" t="s">
        <v>417</v>
      </c>
      <c r="C259" s="9" t="s">
        <v>449</v>
      </c>
      <c r="D259" s="10">
        <v>338.69687123287673</v>
      </c>
      <c r="E259" s="10">
        <v>350.53941917808214</v>
      </c>
      <c r="F259" s="10">
        <v>223.48072227397265</v>
      </c>
      <c r="G259" s="10">
        <v>311.45901095890412</v>
      </c>
      <c r="H259" s="10">
        <v>298.96559452054794</v>
      </c>
      <c r="I259" s="10">
        <v>309.41893698630133</v>
      </c>
      <c r="J259" s="10">
        <v>197.26502567123293</v>
      </c>
      <c r="K259" s="10">
        <v>274.9229068493151</v>
      </c>
      <c r="L259" s="11"/>
    </row>
    <row r="260" spans="1:12" x14ac:dyDescent="0.25">
      <c r="A260" s="8" t="s">
        <v>450</v>
      </c>
      <c r="B260" s="9" t="s">
        <v>417</v>
      </c>
      <c r="C260" s="9" t="s">
        <v>400</v>
      </c>
      <c r="D260" s="10">
        <v>338.15566513339468</v>
      </c>
      <c r="E260" s="10">
        <v>349.97928978840844</v>
      </c>
      <c r="F260" s="10">
        <v>223.1236208647654</v>
      </c>
      <c r="G260" s="10">
        <v>310.96132842686302</v>
      </c>
      <c r="H260" s="10">
        <v>298.67556209751609</v>
      </c>
      <c r="I260" s="10">
        <v>309.11876356945726</v>
      </c>
      <c r="J260" s="10">
        <v>197.07365497700093</v>
      </c>
      <c r="K260" s="10">
        <v>274.65619871205155</v>
      </c>
      <c r="L260" s="11"/>
    </row>
    <row r="261" spans="1:12" x14ac:dyDescent="0.25">
      <c r="A261" s="8" t="s">
        <v>451</v>
      </c>
      <c r="B261" s="9" t="s">
        <v>452</v>
      </c>
      <c r="C261" s="9" t="s">
        <v>453</v>
      </c>
      <c r="D261" s="10">
        <v>306.79628571428577</v>
      </c>
      <c r="E261" s="10">
        <v>317.52342857142861</v>
      </c>
      <c r="F261" s="10">
        <v>202.43191285714289</v>
      </c>
      <c r="G261" s="10">
        <v>282.1238571428571</v>
      </c>
      <c r="H261" s="10">
        <v>279.58542857142857</v>
      </c>
      <c r="I261" s="10">
        <v>289.36114285714285</v>
      </c>
      <c r="J261" s="10">
        <v>184.47750428571428</v>
      </c>
      <c r="K261" s="10">
        <v>257.10128571428567</v>
      </c>
      <c r="L261" s="11"/>
    </row>
    <row r="262" spans="1:12" x14ac:dyDescent="0.25">
      <c r="A262" s="8" t="s">
        <v>454</v>
      </c>
      <c r="B262" s="9" t="s">
        <v>452</v>
      </c>
      <c r="C262" s="9" t="s">
        <v>455</v>
      </c>
      <c r="D262" s="10">
        <v>306.36907552870105</v>
      </c>
      <c r="E262" s="10">
        <v>317.08128096676751</v>
      </c>
      <c r="F262" s="10">
        <v>202.1500288217523</v>
      </c>
      <c r="G262" s="10">
        <v>281.73100302114807</v>
      </c>
      <c r="H262" s="10">
        <v>279.25351057401815</v>
      </c>
      <c r="I262" s="10">
        <v>289.01761933534749</v>
      </c>
      <c r="J262" s="10">
        <v>184.25849643504532</v>
      </c>
      <c r="K262" s="10">
        <v>256.79606042296075</v>
      </c>
      <c r="L262" s="11"/>
    </row>
    <row r="263" spans="1:12" x14ac:dyDescent="0.25">
      <c r="A263" s="8" t="s">
        <v>456</v>
      </c>
      <c r="B263" s="9" t="s">
        <v>452</v>
      </c>
      <c r="C263" s="9" t="s">
        <v>453</v>
      </c>
      <c r="D263" s="10">
        <v>306.79628571428577</v>
      </c>
      <c r="E263" s="10">
        <v>317.52342857142861</v>
      </c>
      <c r="F263" s="10">
        <v>202.43191285714289</v>
      </c>
      <c r="G263" s="10">
        <v>282.1238571428571</v>
      </c>
      <c r="H263" s="10">
        <v>279.58542857142857</v>
      </c>
      <c r="I263" s="10">
        <v>289.36114285714285</v>
      </c>
      <c r="J263" s="10">
        <v>184.47750428571428</v>
      </c>
      <c r="K263" s="10">
        <v>257.10128571428567</v>
      </c>
      <c r="L263" s="11"/>
    </row>
    <row r="264" spans="1:12" x14ac:dyDescent="0.25">
      <c r="A264" s="8" t="s">
        <v>457</v>
      </c>
      <c r="B264" s="9" t="s">
        <v>452</v>
      </c>
      <c r="C264" s="9" t="s">
        <v>453</v>
      </c>
      <c r="D264" s="10">
        <v>306.79628571428577</v>
      </c>
      <c r="E264" s="10">
        <v>317.52342857142861</v>
      </c>
      <c r="F264" s="10">
        <v>202.43191285714289</v>
      </c>
      <c r="G264" s="10">
        <v>282.1238571428571</v>
      </c>
      <c r="H264" s="10">
        <v>279.58542857142857</v>
      </c>
      <c r="I264" s="10">
        <v>289.36114285714285</v>
      </c>
      <c r="J264" s="10">
        <v>184.47750428571428</v>
      </c>
      <c r="K264" s="10">
        <v>257.10128571428567</v>
      </c>
      <c r="L264" s="11"/>
    </row>
    <row r="265" spans="1:12" x14ac:dyDescent="0.25">
      <c r="A265" s="8" t="s">
        <v>458</v>
      </c>
      <c r="B265" s="9" t="s">
        <v>452</v>
      </c>
      <c r="C265" s="9" t="s">
        <v>453</v>
      </c>
      <c r="D265" s="10">
        <v>306.79628571428577</v>
      </c>
      <c r="E265" s="10">
        <v>317.52342857142861</v>
      </c>
      <c r="F265" s="10">
        <v>202.43191285714289</v>
      </c>
      <c r="G265" s="10">
        <v>282.1238571428571</v>
      </c>
      <c r="H265" s="10">
        <v>279.58542857142857</v>
      </c>
      <c r="I265" s="10">
        <v>289.36114285714285</v>
      </c>
      <c r="J265" s="10">
        <v>184.47750428571428</v>
      </c>
      <c r="K265" s="10">
        <v>257.10128571428567</v>
      </c>
      <c r="L265" s="11"/>
    </row>
    <row r="266" spans="1:12" x14ac:dyDescent="0.25">
      <c r="A266" s="8" t="s">
        <v>459</v>
      </c>
      <c r="B266" s="9" t="s">
        <v>452</v>
      </c>
      <c r="C266" s="9" t="s">
        <v>460</v>
      </c>
      <c r="D266" s="10">
        <v>304.93824961948252</v>
      </c>
      <c r="E266" s="10">
        <v>315.6004261796042</v>
      </c>
      <c r="F266" s="10">
        <v>201.20593386605779</v>
      </c>
      <c r="G266" s="10">
        <v>280.41524353120241</v>
      </c>
      <c r="H266" s="10">
        <v>278.20864028411978</v>
      </c>
      <c r="I266" s="10">
        <v>287.9362151192289</v>
      </c>
      <c r="J266" s="10">
        <v>183.56906471334347</v>
      </c>
      <c r="K266" s="10">
        <v>255.83521816336889</v>
      </c>
      <c r="L266" s="11"/>
    </row>
    <row r="267" spans="1:12" x14ac:dyDescent="0.25">
      <c r="A267" s="8" t="s">
        <v>461</v>
      </c>
      <c r="B267" s="9" t="s">
        <v>452</v>
      </c>
      <c r="C267" s="9" t="s">
        <v>460</v>
      </c>
      <c r="D267" s="10">
        <v>304.93824961948252</v>
      </c>
      <c r="E267" s="10">
        <v>315.6004261796042</v>
      </c>
      <c r="F267" s="10">
        <v>201.20593386605779</v>
      </c>
      <c r="G267" s="10">
        <v>280.41524353120241</v>
      </c>
      <c r="H267" s="10">
        <v>278.20864028411978</v>
      </c>
      <c r="I267" s="10">
        <v>287.9362151192289</v>
      </c>
      <c r="J267" s="10">
        <v>183.56906471334347</v>
      </c>
      <c r="K267" s="10">
        <v>255.83521816336889</v>
      </c>
      <c r="L267" s="11"/>
    </row>
    <row r="268" spans="1:12" x14ac:dyDescent="0.25">
      <c r="A268" s="8" t="s">
        <v>462</v>
      </c>
      <c r="B268" s="9" t="s">
        <v>452</v>
      </c>
      <c r="C268" s="9" t="s">
        <v>463</v>
      </c>
      <c r="D268" s="10">
        <v>310.75067928286842</v>
      </c>
      <c r="E268" s="10">
        <v>321.61608764940235</v>
      </c>
      <c r="F268" s="10">
        <v>205.04112128486054</v>
      </c>
      <c r="G268" s="10">
        <v>285.7602400398406</v>
      </c>
      <c r="H268" s="10">
        <v>283.8941683266932</v>
      </c>
      <c r="I268" s="10">
        <v>293.82053784860557</v>
      </c>
      <c r="J268" s="10">
        <v>187.32051924800797</v>
      </c>
      <c r="K268" s="10">
        <v>261.06351842629482</v>
      </c>
      <c r="L268" s="11"/>
    </row>
    <row r="269" spans="1:12" x14ac:dyDescent="0.25">
      <c r="A269" s="8" t="s">
        <v>464</v>
      </c>
      <c r="B269" s="9" t="s">
        <v>452</v>
      </c>
      <c r="C269" s="9" t="s">
        <v>465</v>
      </c>
      <c r="D269" s="10">
        <v>298.29785310734468</v>
      </c>
      <c r="E269" s="10">
        <v>308.72784797123785</v>
      </c>
      <c r="F269" s="10">
        <v>196.82443307652804</v>
      </c>
      <c r="G269" s="10">
        <v>274.30886492039042</v>
      </c>
      <c r="H269" s="10">
        <v>272.54022598870063</v>
      </c>
      <c r="I269" s="10">
        <v>282.06960451977403</v>
      </c>
      <c r="J269" s="10">
        <v>179.82890225988703</v>
      </c>
      <c r="K269" s="10">
        <v>250.62265536723169</v>
      </c>
      <c r="L269" s="11"/>
    </row>
    <row r="270" spans="1:12" x14ac:dyDescent="0.25">
      <c r="A270" s="8" t="s">
        <v>466</v>
      </c>
      <c r="B270" s="9" t="s">
        <v>452</v>
      </c>
      <c r="C270" s="9" t="s">
        <v>467</v>
      </c>
      <c r="D270" s="10">
        <v>301.36059535822403</v>
      </c>
      <c r="E270" s="10">
        <v>311.89767911200806</v>
      </c>
      <c r="F270" s="10">
        <v>198.84530751765899</v>
      </c>
      <c r="G270" s="10">
        <v>277.12530272452074</v>
      </c>
      <c r="H270" s="10">
        <v>275.60327951564079</v>
      </c>
      <c r="I270" s="10">
        <v>285.23975782038343</v>
      </c>
      <c r="J270" s="10">
        <v>181.84998208879921</v>
      </c>
      <c r="K270" s="10">
        <v>253.43937941473257</v>
      </c>
      <c r="L270" s="11"/>
    </row>
    <row r="271" spans="1:12" x14ac:dyDescent="0.25">
      <c r="A271" s="8" t="s">
        <v>468</v>
      </c>
      <c r="B271" s="9" t="s">
        <v>452</v>
      </c>
      <c r="C271" s="9" t="s">
        <v>469</v>
      </c>
      <c r="D271" s="10">
        <v>310.56187251402338</v>
      </c>
      <c r="E271" s="10">
        <v>321.420679245283</v>
      </c>
      <c r="F271" s="10">
        <v>204.91654182559918</v>
      </c>
      <c r="G271" s="10">
        <v>285.58661703212653</v>
      </c>
      <c r="H271" s="10">
        <v>281.0020734319225</v>
      </c>
      <c r="I271" s="10">
        <v>290.82732075471699</v>
      </c>
      <c r="J271" s="10">
        <v>185.41224222845489</v>
      </c>
      <c r="K271" s="10">
        <v>258.40400458949517</v>
      </c>
      <c r="L271" s="11"/>
    </row>
    <row r="272" spans="1:12" x14ac:dyDescent="0.25">
      <c r="A272" s="8" t="s">
        <v>470</v>
      </c>
      <c r="B272" s="9" t="s">
        <v>452</v>
      </c>
      <c r="C272" s="9" t="s">
        <v>471</v>
      </c>
      <c r="D272" s="10">
        <v>317.24856579595848</v>
      </c>
      <c r="E272" s="10">
        <v>328.34117299162148</v>
      </c>
      <c r="F272" s="10">
        <v>209.32859038935433</v>
      </c>
      <c r="G272" s="10">
        <v>291.7355692459339</v>
      </c>
      <c r="H272" s="10">
        <v>285.11902414982745</v>
      </c>
      <c r="I272" s="10">
        <v>295.08822079842287</v>
      </c>
      <c r="J272" s="10">
        <v>188.12870995564316</v>
      </c>
      <c r="K272" s="10">
        <v>262.18987185805815</v>
      </c>
      <c r="L272" s="11"/>
    </row>
    <row r="273" spans="1:12" x14ac:dyDescent="0.25">
      <c r="A273" s="8" t="s">
        <v>472</v>
      </c>
      <c r="B273" s="9" t="s">
        <v>452</v>
      </c>
      <c r="C273" s="9" t="s">
        <v>471</v>
      </c>
      <c r="D273" s="10">
        <v>317.24856579595848</v>
      </c>
      <c r="E273" s="10">
        <v>328.34117299162148</v>
      </c>
      <c r="F273" s="10">
        <v>209.32859038935433</v>
      </c>
      <c r="G273" s="10">
        <v>291.7355692459339</v>
      </c>
      <c r="H273" s="10">
        <v>285.11902414982745</v>
      </c>
      <c r="I273" s="10">
        <v>295.08822079842287</v>
      </c>
      <c r="J273" s="10">
        <v>188.12870995564316</v>
      </c>
      <c r="K273" s="10">
        <v>262.18987185805815</v>
      </c>
      <c r="L273" s="11"/>
    </row>
    <row r="274" spans="1:12" x14ac:dyDescent="0.25">
      <c r="A274" s="8" t="s">
        <v>473</v>
      </c>
      <c r="B274" s="9" t="s">
        <v>452</v>
      </c>
      <c r="C274" s="9" t="s">
        <v>474</v>
      </c>
      <c r="D274" s="10">
        <v>312.9591574724173</v>
      </c>
      <c r="E274" s="10">
        <v>323.90178535606822</v>
      </c>
      <c r="F274" s="10">
        <v>206.49833079237709</v>
      </c>
      <c r="G274" s="10">
        <v>287.79111334002016</v>
      </c>
      <c r="H274" s="10">
        <v>281.19723671013043</v>
      </c>
      <c r="I274" s="10">
        <v>291.02930792377128</v>
      </c>
      <c r="J274" s="10">
        <v>185.54101587261783</v>
      </c>
      <c r="K274" s="10">
        <v>258.58347291875629</v>
      </c>
      <c r="L274" s="11"/>
    </row>
    <row r="275" spans="1:12" x14ac:dyDescent="0.25">
      <c r="A275" s="8" t="s">
        <v>475</v>
      </c>
      <c r="B275" s="9" t="s">
        <v>452</v>
      </c>
      <c r="C275" s="9" t="s">
        <v>336</v>
      </c>
      <c r="D275" s="10">
        <v>299.99769948186525</v>
      </c>
      <c r="E275" s="10">
        <v>310.48712953367868</v>
      </c>
      <c r="F275" s="10">
        <v>197.946034507772</v>
      </c>
      <c r="G275" s="10">
        <v>275.8720103626942</v>
      </c>
      <c r="H275" s="10">
        <v>270.79546943005175</v>
      </c>
      <c r="I275" s="10">
        <v>280.26384248704659</v>
      </c>
      <c r="J275" s="10">
        <v>178.67766795854919</v>
      </c>
      <c r="K275" s="10">
        <v>249.0182113989637</v>
      </c>
      <c r="L275" s="11"/>
    </row>
    <row r="276" spans="1:12" x14ac:dyDescent="0.25">
      <c r="A276" s="8" t="s">
        <v>476</v>
      </c>
      <c r="B276" s="9" t="s">
        <v>452</v>
      </c>
      <c r="C276" s="9" t="s">
        <v>477</v>
      </c>
      <c r="D276" s="10">
        <v>295.84845188284521</v>
      </c>
      <c r="E276" s="10">
        <v>306.19280334728035</v>
      </c>
      <c r="F276" s="10">
        <v>195.20825648535566</v>
      </c>
      <c r="G276" s="10">
        <v>272.05644351464434</v>
      </c>
      <c r="H276" s="10">
        <v>267.76002092050209</v>
      </c>
      <c r="I276" s="10">
        <v>277.12225941422594</v>
      </c>
      <c r="J276" s="10">
        <v>176.67480261506276</v>
      </c>
      <c r="K276" s="10">
        <v>246.22687238493722</v>
      </c>
      <c r="L276" s="11"/>
    </row>
    <row r="277" spans="1:12" x14ac:dyDescent="0.25">
      <c r="A277" s="8" t="s">
        <v>478</v>
      </c>
      <c r="B277" s="9" t="s">
        <v>452</v>
      </c>
      <c r="C277" s="9" t="s">
        <v>479</v>
      </c>
      <c r="D277" s="10">
        <v>304.1521271975181</v>
      </c>
      <c r="E277" s="10">
        <v>314.78681695966907</v>
      </c>
      <c r="F277" s="10">
        <v>200.68723050155114</v>
      </c>
      <c r="G277" s="10">
        <v>279.69234074457074</v>
      </c>
      <c r="H277" s="10">
        <v>276.07843226473631</v>
      </c>
      <c r="I277" s="10">
        <v>285.7315243019649</v>
      </c>
      <c r="J277" s="10">
        <v>182.16349983453981</v>
      </c>
      <c r="K277" s="10">
        <v>253.87632057911063</v>
      </c>
      <c r="L277" s="11"/>
    </row>
    <row r="278" spans="1:12" x14ac:dyDescent="0.25">
      <c r="A278" s="8" t="s">
        <v>480</v>
      </c>
      <c r="B278" s="9" t="s">
        <v>452</v>
      </c>
      <c r="C278" s="9" t="s">
        <v>481</v>
      </c>
      <c r="D278" s="10">
        <v>302.76497075423288</v>
      </c>
      <c r="E278" s="10">
        <v>313.35115854284237</v>
      </c>
      <c r="F278" s="10">
        <v>199.77194975885067</v>
      </c>
      <c r="G278" s="10">
        <v>278.41673884043098</v>
      </c>
      <c r="H278" s="10">
        <v>273.19999589533091</v>
      </c>
      <c r="I278" s="10">
        <v>282.75244330425852</v>
      </c>
      <c r="J278" s="10">
        <v>180.26423505387379</v>
      </c>
      <c r="K278" s="10">
        <v>251.22936685479729</v>
      </c>
      <c r="L278" s="11"/>
    </row>
    <row r="279" spans="1:12" x14ac:dyDescent="0.25">
      <c r="A279" s="8" t="s">
        <v>482</v>
      </c>
      <c r="B279" s="9" t="s">
        <v>452</v>
      </c>
      <c r="C279" s="9" t="s">
        <v>481</v>
      </c>
      <c r="D279" s="10">
        <v>302.76497075423288</v>
      </c>
      <c r="E279" s="10">
        <v>313.35115854284237</v>
      </c>
      <c r="F279" s="10">
        <v>199.77194975885067</v>
      </c>
      <c r="G279" s="10">
        <v>278.41673884043098</v>
      </c>
      <c r="H279" s="10">
        <v>273.19999589533091</v>
      </c>
      <c r="I279" s="10">
        <v>282.75244330425852</v>
      </c>
      <c r="J279" s="10">
        <v>180.26423505387379</v>
      </c>
      <c r="K279" s="10">
        <v>251.22936685479729</v>
      </c>
      <c r="L279" s="11"/>
    </row>
    <row r="280" spans="1:12" x14ac:dyDescent="0.25">
      <c r="A280" s="8" t="s">
        <v>483</v>
      </c>
      <c r="B280" s="9" t="s">
        <v>452</v>
      </c>
      <c r="C280" s="9" t="s">
        <v>484</v>
      </c>
      <c r="D280" s="10">
        <v>295.23441688379359</v>
      </c>
      <c r="E280" s="10">
        <v>305.55729859301709</v>
      </c>
      <c r="F280" s="10">
        <v>194.80310073475763</v>
      </c>
      <c r="G280" s="10">
        <v>271.49178895257944</v>
      </c>
      <c r="H280" s="10">
        <v>267.63668368942155</v>
      </c>
      <c r="I280" s="10">
        <v>276.99460969254812</v>
      </c>
      <c r="J280" s="10">
        <v>176.59342160500256</v>
      </c>
      <c r="K280" s="10">
        <v>246.11345388223029</v>
      </c>
      <c r="L280" s="11"/>
    </row>
    <row r="281" spans="1:12" x14ac:dyDescent="0.25">
      <c r="A281" s="8" t="s">
        <v>485</v>
      </c>
      <c r="B281" s="9" t="s">
        <v>486</v>
      </c>
      <c r="C281" s="9" t="s">
        <v>487</v>
      </c>
      <c r="D281" s="10">
        <v>318.9524861878453</v>
      </c>
      <c r="E281" s="10">
        <v>330.10467101958807</v>
      </c>
      <c r="F281" s="10">
        <v>210.4528799598192</v>
      </c>
      <c r="G281" s="10">
        <v>293.3024610748368</v>
      </c>
      <c r="H281" s="10">
        <v>279.94214364640885</v>
      </c>
      <c r="I281" s="10">
        <v>289.73033048719236</v>
      </c>
      <c r="J281" s="10">
        <v>184.71287387242594</v>
      </c>
      <c r="K281" s="10">
        <v>257.42931391260674</v>
      </c>
      <c r="L281" s="11"/>
    </row>
    <row r="282" spans="1:12" x14ac:dyDescent="0.25">
      <c r="A282" s="8" t="s">
        <v>488</v>
      </c>
      <c r="B282" s="9" t="s">
        <v>486</v>
      </c>
      <c r="C282" s="9" t="s">
        <v>487</v>
      </c>
      <c r="D282" s="10">
        <v>318.9524861878453</v>
      </c>
      <c r="E282" s="10">
        <v>330.10467101958807</v>
      </c>
      <c r="F282" s="10">
        <v>210.4528799598192</v>
      </c>
      <c r="G282" s="10">
        <v>293.3024610748368</v>
      </c>
      <c r="H282" s="10">
        <v>279.94214364640885</v>
      </c>
      <c r="I282" s="10">
        <v>289.73033048719236</v>
      </c>
      <c r="J282" s="10">
        <v>184.71287387242594</v>
      </c>
      <c r="K282" s="10">
        <v>257.42931391260674</v>
      </c>
      <c r="L282" s="11"/>
    </row>
    <row r="283" spans="1:12" x14ac:dyDescent="0.25">
      <c r="A283" s="8" t="s">
        <v>489</v>
      </c>
      <c r="B283" s="9" t="s">
        <v>486</v>
      </c>
      <c r="C283" s="9" t="s">
        <v>487</v>
      </c>
      <c r="D283" s="10">
        <v>318.9524861878453</v>
      </c>
      <c r="E283" s="10">
        <v>330.10467101958807</v>
      </c>
      <c r="F283" s="10">
        <v>210.4528799598192</v>
      </c>
      <c r="G283" s="10">
        <v>293.3024610748368</v>
      </c>
      <c r="H283" s="10">
        <v>279.94214364640885</v>
      </c>
      <c r="I283" s="10">
        <v>289.73033048719236</v>
      </c>
      <c r="J283" s="10">
        <v>184.71287387242594</v>
      </c>
      <c r="K283" s="10">
        <v>257.42931391260674</v>
      </c>
      <c r="L283" s="11"/>
    </row>
    <row r="284" spans="1:12" x14ac:dyDescent="0.25">
      <c r="A284" s="8" t="s">
        <v>490</v>
      </c>
      <c r="B284" s="9" t="s">
        <v>486</v>
      </c>
      <c r="C284" s="9" t="s">
        <v>491</v>
      </c>
      <c r="D284" s="10">
        <v>317.56699696663293</v>
      </c>
      <c r="E284" s="10">
        <v>328.67073811931238</v>
      </c>
      <c r="F284" s="10">
        <v>209.53869929221435</v>
      </c>
      <c r="G284" s="10">
        <v>292.02839231547011</v>
      </c>
      <c r="H284" s="10">
        <v>279.80227300303335</v>
      </c>
      <c r="I284" s="10">
        <v>289.58556926188066</v>
      </c>
      <c r="J284" s="10">
        <v>184.62058370070778</v>
      </c>
      <c r="K284" s="10">
        <v>257.30069160768454</v>
      </c>
      <c r="L284" s="11"/>
    </row>
    <row r="285" spans="1:12" x14ac:dyDescent="0.25">
      <c r="A285" s="8" t="s">
        <v>492</v>
      </c>
      <c r="B285" s="9" t="s">
        <v>486</v>
      </c>
      <c r="C285" s="9" t="s">
        <v>65</v>
      </c>
      <c r="D285" s="10">
        <v>320.70019161676652</v>
      </c>
      <c r="E285" s="10">
        <v>331.9134850299402</v>
      </c>
      <c r="F285" s="10">
        <v>211.60606000000004</v>
      </c>
      <c r="G285" s="10">
        <v>294.90961676646702</v>
      </c>
      <c r="H285" s="10">
        <v>283.55487125748505</v>
      </c>
      <c r="I285" s="10">
        <v>293.46937724550901</v>
      </c>
      <c r="J285" s="10">
        <v>187.09664250000003</v>
      </c>
      <c r="K285" s="10">
        <v>260.75150748502995</v>
      </c>
      <c r="L285" s="11"/>
    </row>
    <row r="286" spans="1:12" x14ac:dyDescent="0.25">
      <c r="A286" s="8" t="s">
        <v>493</v>
      </c>
      <c r="B286" s="9" t="s">
        <v>486</v>
      </c>
      <c r="C286" s="9" t="s">
        <v>494</v>
      </c>
      <c r="D286" s="10">
        <v>312.6979625695497</v>
      </c>
      <c r="E286" s="10">
        <v>323.63145776428928</v>
      </c>
      <c r="F286" s="10">
        <v>206.32598781992911</v>
      </c>
      <c r="G286" s="10">
        <v>287.55092362164891</v>
      </c>
      <c r="H286" s="10">
        <v>275.03681133029841</v>
      </c>
      <c r="I286" s="10">
        <v>284.65348305513402</v>
      </c>
      <c r="J286" s="10">
        <v>181.47621211937278</v>
      </c>
      <c r="K286" s="10">
        <v>252.91846636317652</v>
      </c>
      <c r="L286" s="11"/>
    </row>
    <row r="287" spans="1:12" x14ac:dyDescent="0.25">
      <c r="A287" s="8" t="s">
        <v>495</v>
      </c>
      <c r="B287" s="9" t="s">
        <v>486</v>
      </c>
      <c r="C287" s="9" t="s">
        <v>496</v>
      </c>
      <c r="D287" s="10">
        <v>317.82771428571431</v>
      </c>
      <c r="E287" s="10">
        <v>328.94057142857145</v>
      </c>
      <c r="F287" s="10">
        <v>209.71072714285719</v>
      </c>
      <c r="G287" s="10">
        <v>292.26814285714289</v>
      </c>
      <c r="H287" s="10">
        <v>279.09514285714289</v>
      </c>
      <c r="I287" s="10">
        <v>288.85371428571437</v>
      </c>
      <c r="J287" s="10">
        <v>184.15400142857149</v>
      </c>
      <c r="K287" s="10">
        <v>256.65042857142862</v>
      </c>
      <c r="L287" s="11"/>
    </row>
    <row r="288" spans="1:12" x14ac:dyDescent="0.25">
      <c r="A288" s="8" t="s">
        <v>497</v>
      </c>
      <c r="B288" s="9" t="s">
        <v>486</v>
      </c>
      <c r="C288" s="9" t="s">
        <v>498</v>
      </c>
      <c r="D288" s="10">
        <v>307.53171428571414</v>
      </c>
      <c r="E288" s="10">
        <v>318.28457142857133</v>
      </c>
      <c r="F288" s="10">
        <v>202.9171671428571</v>
      </c>
      <c r="G288" s="10">
        <v>282.80014285714276</v>
      </c>
      <c r="H288" s="10">
        <v>274.92771428571416</v>
      </c>
      <c r="I288" s="10">
        <v>284.54057142857135</v>
      </c>
      <c r="J288" s="10">
        <v>181.40422714285711</v>
      </c>
      <c r="K288" s="10">
        <v>252.81814285714279</v>
      </c>
      <c r="L288" s="11"/>
    </row>
    <row r="289" spans="1:12" x14ac:dyDescent="0.25">
      <c r="A289" s="8" t="s">
        <v>499</v>
      </c>
      <c r="B289" s="9" t="s">
        <v>486</v>
      </c>
      <c r="C289" s="9" t="s">
        <v>500</v>
      </c>
      <c r="D289" s="10">
        <v>305.23491332995422</v>
      </c>
      <c r="E289" s="10">
        <v>315.9074627470855</v>
      </c>
      <c r="F289" s="10">
        <v>201.40168005068423</v>
      </c>
      <c r="G289" s="10">
        <v>280.68804967055229</v>
      </c>
      <c r="H289" s="10">
        <v>271.75595337050169</v>
      </c>
      <c r="I289" s="10">
        <v>281.25790978205771</v>
      </c>
      <c r="J289" s="10">
        <v>179.31141944247341</v>
      </c>
      <c r="K289" s="10">
        <v>249.90145362392289</v>
      </c>
      <c r="L289" s="11"/>
    </row>
    <row r="290" spans="1:12" x14ac:dyDescent="0.25">
      <c r="A290" s="8" t="s">
        <v>501</v>
      </c>
      <c r="B290" s="9" t="s">
        <v>486</v>
      </c>
      <c r="C290" s="9" t="s">
        <v>502</v>
      </c>
      <c r="D290" s="10">
        <v>307.88559300476942</v>
      </c>
      <c r="E290" s="10">
        <v>318.65082352941175</v>
      </c>
      <c r="F290" s="10">
        <v>203.15066523052462</v>
      </c>
      <c r="G290" s="10">
        <v>283.12556279809223</v>
      </c>
      <c r="H290" s="10">
        <v>275.6379183889772</v>
      </c>
      <c r="I290" s="10">
        <v>285.27560784313727</v>
      </c>
      <c r="J290" s="10">
        <v>181.87283768945417</v>
      </c>
      <c r="K290" s="10">
        <v>253.47123264440913</v>
      </c>
      <c r="L290" s="11"/>
    </row>
    <row r="291" spans="1:12" x14ac:dyDescent="0.25">
      <c r="A291" s="8" t="s">
        <v>503</v>
      </c>
      <c r="B291" s="9" t="s">
        <v>504</v>
      </c>
      <c r="C291" s="9" t="s">
        <v>505</v>
      </c>
      <c r="D291" s="10">
        <v>326.53028571428575</v>
      </c>
      <c r="E291" s="10">
        <v>337.94742857142853</v>
      </c>
      <c r="F291" s="10">
        <v>215.45290285714287</v>
      </c>
      <c r="G291" s="10">
        <v>300.27085714285721</v>
      </c>
      <c r="H291" s="10">
        <v>295.27457142857139</v>
      </c>
      <c r="I291" s="10">
        <v>305.59885714285707</v>
      </c>
      <c r="J291" s="10">
        <v>194.82959571428566</v>
      </c>
      <c r="K291" s="10">
        <v>271.52871428571427</v>
      </c>
      <c r="L291" s="11"/>
    </row>
    <row r="292" spans="1:12" x14ac:dyDescent="0.25">
      <c r="A292" s="8" t="s">
        <v>506</v>
      </c>
      <c r="B292" s="9" t="s">
        <v>504</v>
      </c>
      <c r="C292" s="9" t="s">
        <v>505</v>
      </c>
      <c r="D292" s="10">
        <v>326.53028571428575</v>
      </c>
      <c r="E292" s="10">
        <v>337.94742857142853</v>
      </c>
      <c r="F292" s="10">
        <v>215.45290285714287</v>
      </c>
      <c r="G292" s="10">
        <v>300.27085714285721</v>
      </c>
      <c r="H292" s="10">
        <v>295.27457142857139</v>
      </c>
      <c r="I292" s="10">
        <v>305.59885714285707</v>
      </c>
      <c r="J292" s="10">
        <v>194.82959571428566</v>
      </c>
      <c r="K292" s="10">
        <v>271.52871428571427</v>
      </c>
      <c r="L292" s="11"/>
    </row>
    <row r="293" spans="1:12" x14ac:dyDescent="0.25">
      <c r="A293" s="8" t="s">
        <v>507</v>
      </c>
      <c r="B293" s="9" t="s">
        <v>504</v>
      </c>
      <c r="C293" s="9" t="s">
        <v>505</v>
      </c>
      <c r="D293" s="10">
        <v>326.53028571428575</v>
      </c>
      <c r="E293" s="10">
        <v>337.94742857142853</v>
      </c>
      <c r="F293" s="10">
        <v>215.45290285714287</v>
      </c>
      <c r="G293" s="10">
        <v>300.27085714285721</v>
      </c>
      <c r="H293" s="10">
        <v>295.27457142857139</v>
      </c>
      <c r="I293" s="10">
        <v>305.59885714285707</v>
      </c>
      <c r="J293" s="10">
        <v>194.82959571428566</v>
      </c>
      <c r="K293" s="10">
        <v>271.52871428571427</v>
      </c>
      <c r="L293" s="11"/>
    </row>
    <row r="294" spans="1:12" x14ac:dyDescent="0.25">
      <c r="A294" s="8" t="s">
        <v>508</v>
      </c>
      <c r="B294" s="9" t="s">
        <v>504</v>
      </c>
      <c r="C294" s="9" t="s">
        <v>505</v>
      </c>
      <c r="D294" s="10">
        <v>326.53028571428575</v>
      </c>
      <c r="E294" s="10">
        <v>337.94742857142853</v>
      </c>
      <c r="F294" s="10">
        <v>215.45290285714287</v>
      </c>
      <c r="G294" s="10">
        <v>300.27085714285721</v>
      </c>
      <c r="H294" s="10">
        <v>295.27457142857139</v>
      </c>
      <c r="I294" s="10">
        <v>305.59885714285707</v>
      </c>
      <c r="J294" s="10">
        <v>194.82959571428566</v>
      </c>
      <c r="K294" s="10">
        <v>271.52871428571427</v>
      </c>
      <c r="L294" s="11"/>
    </row>
    <row r="295" spans="1:12" x14ac:dyDescent="0.25">
      <c r="A295" s="8" t="s">
        <v>509</v>
      </c>
      <c r="B295" s="9" t="s">
        <v>504</v>
      </c>
      <c r="C295" s="9" t="s">
        <v>510</v>
      </c>
      <c r="D295" s="10">
        <v>310.945172690763</v>
      </c>
      <c r="E295" s="10">
        <v>321.81738152610444</v>
      </c>
      <c r="F295" s="10">
        <v>205.16945293172691</v>
      </c>
      <c r="G295" s="10">
        <v>285.93909236947798</v>
      </c>
      <c r="H295" s="10">
        <v>284.33827108433729</v>
      </c>
      <c r="I295" s="10">
        <v>294.28016867469881</v>
      </c>
      <c r="J295" s="10">
        <v>187.61354942771086</v>
      </c>
      <c r="K295" s="10">
        <v>261.47190662650604</v>
      </c>
      <c r="L295" s="11"/>
    </row>
    <row r="296" spans="1:12" x14ac:dyDescent="0.25">
      <c r="A296" s="8" t="s">
        <v>511</v>
      </c>
      <c r="B296" s="9" t="s">
        <v>504</v>
      </c>
      <c r="C296" s="9" t="s">
        <v>512</v>
      </c>
      <c r="D296" s="10">
        <v>302.81976373056995</v>
      </c>
      <c r="E296" s="10">
        <v>313.40786735751294</v>
      </c>
      <c r="F296" s="10">
        <v>199.80810354404147</v>
      </c>
      <c r="G296" s="10">
        <v>278.46712538860106</v>
      </c>
      <c r="H296" s="10">
        <v>271.89975544041448</v>
      </c>
      <c r="I296" s="10">
        <v>281.40673989637304</v>
      </c>
      <c r="J296" s="10">
        <v>179.4063036683938</v>
      </c>
      <c r="K296" s="10">
        <v>250.03369119170981</v>
      </c>
      <c r="L296" s="11"/>
    </row>
    <row r="297" spans="1:12" x14ac:dyDescent="0.25">
      <c r="A297" s="8" t="s">
        <v>513</v>
      </c>
      <c r="B297" s="9" t="s">
        <v>504</v>
      </c>
      <c r="C297" s="9" t="s">
        <v>514</v>
      </c>
      <c r="D297" s="10">
        <v>303.59136363636367</v>
      </c>
      <c r="E297" s="10">
        <v>314.20644628099177</v>
      </c>
      <c r="F297" s="10">
        <v>200.31722458677689</v>
      </c>
      <c r="G297" s="10">
        <v>279.17667355371907</v>
      </c>
      <c r="H297" s="10">
        <v>269.75</v>
      </c>
      <c r="I297" s="10">
        <v>279.18181818181819</v>
      </c>
      <c r="J297" s="10">
        <v>177.98784090909095</v>
      </c>
      <c r="K297" s="10">
        <v>248.05681818181824</v>
      </c>
      <c r="L297" s="11"/>
    </row>
    <row r="298" spans="1:12" x14ac:dyDescent="0.25">
      <c r="A298" s="8" t="s">
        <v>515</v>
      </c>
      <c r="B298" s="9" t="s">
        <v>504</v>
      </c>
      <c r="C298" s="9" t="s">
        <v>516</v>
      </c>
      <c r="D298" s="10">
        <v>308.12436689930206</v>
      </c>
      <c r="E298" s="10">
        <v>318.89794616151551</v>
      </c>
      <c r="F298" s="10">
        <v>203.30821425722834</v>
      </c>
      <c r="G298" s="10">
        <v>283.34513459621138</v>
      </c>
      <c r="H298" s="10">
        <v>278.45222333000993</v>
      </c>
      <c r="I298" s="10">
        <v>288.18831505483553</v>
      </c>
      <c r="J298" s="10">
        <v>183.72978693918247</v>
      </c>
      <c r="K298" s="10">
        <v>256.05921236291124</v>
      </c>
      <c r="L298" s="11"/>
    </row>
    <row r="299" spans="1:12" x14ac:dyDescent="0.25">
      <c r="A299" s="8" t="s">
        <v>517</v>
      </c>
      <c r="B299" s="9" t="s">
        <v>504</v>
      </c>
      <c r="C299" s="9" t="s">
        <v>79</v>
      </c>
      <c r="D299" s="10">
        <v>315.83079601990062</v>
      </c>
      <c r="E299" s="10">
        <v>326.87383084577124</v>
      </c>
      <c r="F299" s="10">
        <v>208.39311019900504</v>
      </c>
      <c r="G299" s="10">
        <v>290.43181592039804</v>
      </c>
      <c r="H299" s="10">
        <v>284.43169552238805</v>
      </c>
      <c r="I299" s="10">
        <v>294.37685970149255</v>
      </c>
      <c r="J299" s="10">
        <v>187.6751932238806</v>
      </c>
      <c r="K299" s="10">
        <v>261.55781791044774</v>
      </c>
      <c r="L299" s="11"/>
    </row>
    <row r="300" spans="1:12" x14ac:dyDescent="0.25">
      <c r="A300" s="8" t="s">
        <v>518</v>
      </c>
      <c r="B300" s="9" t="s">
        <v>504</v>
      </c>
      <c r="C300" s="9" t="s">
        <v>79</v>
      </c>
      <c r="D300" s="10">
        <v>315.83079601990062</v>
      </c>
      <c r="E300" s="10">
        <v>326.87383084577124</v>
      </c>
      <c r="F300" s="10">
        <v>208.39311019900504</v>
      </c>
      <c r="G300" s="10">
        <v>290.43181592039804</v>
      </c>
      <c r="H300" s="10">
        <v>284.43169552238805</v>
      </c>
      <c r="I300" s="10">
        <v>294.37685970149255</v>
      </c>
      <c r="J300" s="10">
        <v>187.6751932238806</v>
      </c>
      <c r="K300" s="10">
        <v>261.55781791044774</v>
      </c>
      <c r="L300" s="11"/>
    </row>
    <row r="301" spans="1:12" x14ac:dyDescent="0.25">
      <c r="A301" s="8" t="s">
        <v>519</v>
      </c>
      <c r="B301" s="9" t="s">
        <v>504</v>
      </c>
      <c r="C301" s="9" t="s">
        <v>520</v>
      </c>
      <c r="D301" s="10">
        <v>319.4581409295352</v>
      </c>
      <c r="E301" s="10">
        <v>330.62800599700154</v>
      </c>
      <c r="F301" s="10">
        <v>210.78652368815594</v>
      </c>
      <c r="G301" s="10">
        <v>293.76745127436294</v>
      </c>
      <c r="H301" s="10">
        <v>281.07411094452772</v>
      </c>
      <c r="I301" s="10">
        <v>290.90187706146929</v>
      </c>
      <c r="J301" s="10">
        <v>185.45977439280361</v>
      </c>
      <c r="K301" s="10">
        <v>258.47024887556228</v>
      </c>
      <c r="L301" s="11"/>
    </row>
    <row r="302" spans="1:12" x14ac:dyDescent="0.25">
      <c r="A302" s="8" t="s">
        <v>521</v>
      </c>
      <c r="B302" s="9" t="s">
        <v>504</v>
      </c>
      <c r="C302" s="9" t="s">
        <v>520</v>
      </c>
      <c r="D302" s="10">
        <v>319.4581409295352</v>
      </c>
      <c r="E302" s="10">
        <v>330.62800599700154</v>
      </c>
      <c r="F302" s="10">
        <v>210.78652368815594</v>
      </c>
      <c r="G302" s="10">
        <v>293.76745127436294</v>
      </c>
      <c r="H302" s="10">
        <v>281.07411094452772</v>
      </c>
      <c r="I302" s="10">
        <v>290.90187706146929</v>
      </c>
      <c r="J302" s="10">
        <v>185.45977439280361</v>
      </c>
      <c r="K302" s="10">
        <v>258.47024887556228</v>
      </c>
      <c r="L302" s="11"/>
    </row>
    <row r="303" spans="1:12" x14ac:dyDescent="0.25">
      <c r="A303" s="8" t="s">
        <v>522</v>
      </c>
      <c r="B303" s="9" t="s">
        <v>504</v>
      </c>
      <c r="C303" s="9" t="s">
        <v>520</v>
      </c>
      <c r="D303" s="10">
        <v>319.4581409295352</v>
      </c>
      <c r="E303" s="10">
        <v>330.62800599700154</v>
      </c>
      <c r="F303" s="10">
        <v>210.78652368815594</v>
      </c>
      <c r="G303" s="10">
        <v>293.76745127436294</v>
      </c>
      <c r="H303" s="10">
        <v>281.07411094452772</v>
      </c>
      <c r="I303" s="10">
        <v>290.90187706146929</v>
      </c>
      <c r="J303" s="10">
        <v>185.45977439280361</v>
      </c>
      <c r="K303" s="10">
        <v>258.47024887556228</v>
      </c>
      <c r="L303" s="11"/>
    </row>
    <row r="304" spans="1:12" x14ac:dyDescent="0.25">
      <c r="A304" s="8" t="s">
        <v>523</v>
      </c>
      <c r="B304" s="9" t="s">
        <v>504</v>
      </c>
      <c r="C304" s="9" t="s">
        <v>524</v>
      </c>
      <c r="D304" s="10">
        <v>325.4485863256271</v>
      </c>
      <c r="E304" s="10">
        <v>336.82790752582395</v>
      </c>
      <c r="F304" s="10">
        <v>214.73917036891294</v>
      </c>
      <c r="G304" s="10">
        <v>299.27614756517471</v>
      </c>
      <c r="H304" s="10">
        <v>286.56158976881454</v>
      </c>
      <c r="I304" s="10">
        <v>296.58122577471721</v>
      </c>
      <c r="J304" s="10">
        <v>189.08055106738809</v>
      </c>
      <c r="K304" s="10">
        <v>263.51642695523856</v>
      </c>
      <c r="L304" s="11"/>
    </row>
    <row r="305" spans="1:12" x14ac:dyDescent="0.25">
      <c r="A305" s="8" t="s">
        <v>525</v>
      </c>
      <c r="B305" s="9" t="s">
        <v>504</v>
      </c>
      <c r="C305" s="9" t="s">
        <v>524</v>
      </c>
      <c r="D305" s="10">
        <v>325.4485863256271</v>
      </c>
      <c r="E305" s="10">
        <v>336.82790752582395</v>
      </c>
      <c r="F305" s="10">
        <v>214.73917036891294</v>
      </c>
      <c r="G305" s="10">
        <v>299.27614756517471</v>
      </c>
      <c r="H305" s="10">
        <v>286.56158976881454</v>
      </c>
      <c r="I305" s="10">
        <v>296.58122577471721</v>
      </c>
      <c r="J305" s="10">
        <v>189.08055106738809</v>
      </c>
      <c r="K305" s="10">
        <v>263.51642695523856</v>
      </c>
      <c r="L305" s="11"/>
    </row>
    <row r="306" spans="1:12" x14ac:dyDescent="0.25">
      <c r="A306" s="8" t="s">
        <v>526</v>
      </c>
      <c r="B306" s="9" t="s">
        <v>504</v>
      </c>
      <c r="C306" s="9" t="s">
        <v>527</v>
      </c>
      <c r="D306" s="10">
        <v>312.45076243093922</v>
      </c>
      <c r="E306" s="10">
        <v>323.37561426418881</v>
      </c>
      <c r="F306" s="10">
        <v>206.16287894525362</v>
      </c>
      <c r="G306" s="10">
        <v>287.32360321446515</v>
      </c>
      <c r="H306" s="10">
        <v>277.4886629834254</v>
      </c>
      <c r="I306" s="10">
        <v>287.19106378704168</v>
      </c>
      <c r="J306" s="10">
        <v>183.09400556504269</v>
      </c>
      <c r="K306" s="10">
        <v>255.17314113510798</v>
      </c>
      <c r="L306" s="11"/>
    </row>
    <row r="307" spans="1:12" x14ac:dyDescent="0.25">
      <c r="A307" s="8" t="s">
        <v>528</v>
      </c>
      <c r="B307" s="9" t="s">
        <v>504</v>
      </c>
      <c r="C307" s="9" t="s">
        <v>529</v>
      </c>
      <c r="D307" s="10">
        <v>323.39855959079273</v>
      </c>
      <c r="E307" s="10">
        <v>334.70620153452677</v>
      </c>
      <c r="F307" s="10">
        <v>213.3865111202046</v>
      </c>
      <c r="G307" s="10">
        <v>297.39098312020457</v>
      </c>
      <c r="H307" s="10">
        <v>281.22679897698202</v>
      </c>
      <c r="I307" s="10">
        <v>291.05990383631712</v>
      </c>
      <c r="J307" s="10">
        <v>185.56052180051151</v>
      </c>
      <c r="K307" s="10">
        <v>258.61065780051149</v>
      </c>
      <c r="L307" s="11"/>
    </row>
    <row r="308" spans="1:12" x14ac:dyDescent="0.25">
      <c r="A308" s="8" t="s">
        <v>530</v>
      </c>
      <c r="B308" s="9" t="s">
        <v>504</v>
      </c>
      <c r="C308" s="9" t="s">
        <v>205</v>
      </c>
      <c r="D308" s="10">
        <v>321.24386839481559</v>
      </c>
      <c r="E308" s="10">
        <v>332.47617148554349</v>
      </c>
      <c r="F308" s="10">
        <v>211.96479162512469</v>
      </c>
      <c r="G308" s="10">
        <v>295.40957128614161</v>
      </c>
      <c r="H308" s="10">
        <v>282.49842472582253</v>
      </c>
      <c r="I308" s="10">
        <v>292.37599202392823</v>
      </c>
      <c r="J308" s="10">
        <v>186.39957248255237</v>
      </c>
      <c r="K308" s="10">
        <v>259.78001994017944</v>
      </c>
      <c r="L308" s="11"/>
    </row>
    <row r="309" spans="1:12" x14ac:dyDescent="0.25">
      <c r="A309" s="8" t="s">
        <v>531</v>
      </c>
      <c r="B309" s="9" t="s">
        <v>504</v>
      </c>
      <c r="C309" s="9" t="s">
        <v>532</v>
      </c>
      <c r="D309" s="10">
        <v>323.58857142857158</v>
      </c>
      <c r="E309" s="10">
        <v>334.90285714285733</v>
      </c>
      <c r="F309" s="10">
        <v>213.5118857142858</v>
      </c>
      <c r="G309" s="10">
        <v>297.56571428571436</v>
      </c>
      <c r="H309" s="10">
        <v>284.12057142857151</v>
      </c>
      <c r="I309" s="10">
        <v>294.05485714285726</v>
      </c>
      <c r="J309" s="10">
        <v>187.46990571428574</v>
      </c>
      <c r="K309" s="10">
        <v>261.27171428571432</v>
      </c>
      <c r="L309" s="11"/>
    </row>
    <row r="310" spans="1:12" x14ac:dyDescent="0.25">
      <c r="A310" s="8" t="s">
        <v>533</v>
      </c>
      <c r="B310" s="9" t="s">
        <v>504</v>
      </c>
      <c r="C310" s="9" t="s">
        <v>532</v>
      </c>
      <c r="D310" s="10">
        <v>323.58857142857158</v>
      </c>
      <c r="E310" s="10">
        <v>334.90285714285733</v>
      </c>
      <c r="F310" s="10">
        <v>213.5118857142858</v>
      </c>
      <c r="G310" s="10">
        <v>297.56571428571436</v>
      </c>
      <c r="H310" s="10">
        <v>284.12057142857151</v>
      </c>
      <c r="I310" s="10">
        <v>294.05485714285726</v>
      </c>
      <c r="J310" s="10">
        <v>187.46990571428574</v>
      </c>
      <c r="K310" s="10">
        <v>261.27171428571432</v>
      </c>
      <c r="L310" s="11"/>
    </row>
    <row r="311" spans="1:12" x14ac:dyDescent="0.25">
      <c r="A311" s="8" t="s">
        <v>534</v>
      </c>
      <c r="B311" s="9" t="s">
        <v>535</v>
      </c>
      <c r="C311" s="9" t="s">
        <v>536</v>
      </c>
      <c r="D311" s="10">
        <v>312.8554291539246</v>
      </c>
      <c r="E311" s="10">
        <v>323.79443017329254</v>
      </c>
      <c r="F311" s="10">
        <v>206.42988823649344</v>
      </c>
      <c r="G311" s="10">
        <v>287.6957268093783</v>
      </c>
      <c r="H311" s="10">
        <v>277.67145259938843</v>
      </c>
      <c r="I311" s="10">
        <v>287.38024464831807</v>
      </c>
      <c r="J311" s="10">
        <v>183.21461475535173</v>
      </c>
      <c r="K311" s="10">
        <v>255.34123088685021</v>
      </c>
      <c r="L311" s="11"/>
    </row>
    <row r="312" spans="1:12" x14ac:dyDescent="0.25">
      <c r="A312" s="8" t="s">
        <v>537</v>
      </c>
      <c r="B312" s="9" t="s">
        <v>535</v>
      </c>
      <c r="C312" s="9" t="s">
        <v>538</v>
      </c>
      <c r="D312" s="10">
        <v>313.88787148594383</v>
      </c>
      <c r="E312" s="10">
        <v>324.86297188755015</v>
      </c>
      <c r="F312" s="10">
        <v>207.11111967871486</v>
      </c>
      <c r="G312" s="10">
        <v>288.64514056224897</v>
      </c>
      <c r="H312" s="10">
        <v>280.65989759036148</v>
      </c>
      <c r="I312" s="10">
        <v>290.47318072289158</v>
      </c>
      <c r="J312" s="10">
        <v>185.18646599397593</v>
      </c>
      <c r="K312" s="10">
        <v>258.08934638554217</v>
      </c>
      <c r="L312" s="11"/>
    </row>
    <row r="313" spans="1:12" x14ac:dyDescent="0.25">
      <c r="A313" s="8" t="s">
        <v>539</v>
      </c>
      <c r="B313" s="9" t="s">
        <v>535</v>
      </c>
      <c r="C313" s="9" t="s">
        <v>536</v>
      </c>
      <c r="D313" s="10">
        <v>312.8554291539246</v>
      </c>
      <c r="E313" s="10">
        <v>323.79443017329254</v>
      </c>
      <c r="F313" s="10">
        <v>206.42988823649344</v>
      </c>
      <c r="G313" s="10">
        <v>287.6957268093783</v>
      </c>
      <c r="H313" s="10">
        <v>277.67145259938843</v>
      </c>
      <c r="I313" s="10">
        <v>287.38024464831807</v>
      </c>
      <c r="J313" s="10">
        <v>183.21461475535173</v>
      </c>
      <c r="K313" s="10">
        <v>255.34123088685021</v>
      </c>
      <c r="L313" s="11"/>
    </row>
    <row r="314" spans="1:12" x14ac:dyDescent="0.25">
      <c r="A314" s="8" t="s">
        <v>540</v>
      </c>
      <c r="B314" s="9" t="s">
        <v>535</v>
      </c>
      <c r="C314" s="9" t="s">
        <v>541</v>
      </c>
      <c r="D314" s="10">
        <v>316.1117142857143</v>
      </c>
      <c r="E314" s="10">
        <v>327.16457142857143</v>
      </c>
      <c r="F314" s="10">
        <v>208.57846714285716</v>
      </c>
      <c r="G314" s="10">
        <v>290.69014285714286</v>
      </c>
      <c r="H314" s="10">
        <v>281.6691428571429</v>
      </c>
      <c r="I314" s="10">
        <v>291.51771428571431</v>
      </c>
      <c r="J314" s="10">
        <v>185.85239142857145</v>
      </c>
      <c r="K314" s="10">
        <v>259.01742857142858</v>
      </c>
      <c r="L314" s="11"/>
    </row>
    <row r="315" spans="1:12" x14ac:dyDescent="0.25">
      <c r="A315" s="8" t="s">
        <v>542</v>
      </c>
      <c r="B315" s="9" t="s">
        <v>535</v>
      </c>
      <c r="C315" s="9" t="s">
        <v>543</v>
      </c>
      <c r="D315" s="10">
        <v>315.41126236881564</v>
      </c>
      <c r="E315" s="10">
        <v>326.43962818590705</v>
      </c>
      <c r="F315" s="10">
        <v>208.11629133433289</v>
      </c>
      <c r="G315" s="10">
        <v>290.04602098950528</v>
      </c>
      <c r="H315" s="10">
        <v>280.46094752623691</v>
      </c>
      <c r="I315" s="10">
        <v>290.26727436281857</v>
      </c>
      <c r="J315" s="10">
        <v>185.05519373313345</v>
      </c>
      <c r="K315" s="10">
        <v>257.90639580209893</v>
      </c>
      <c r="L315" s="11"/>
    </row>
    <row r="316" spans="1:12" x14ac:dyDescent="0.25">
      <c r="A316" s="8" t="s">
        <v>544</v>
      </c>
      <c r="B316" s="9" t="s">
        <v>535</v>
      </c>
      <c r="C316" s="9" t="s">
        <v>545</v>
      </c>
      <c r="D316" s="10">
        <v>319.96445549477869</v>
      </c>
      <c r="E316" s="10">
        <v>331.15202386872204</v>
      </c>
      <c r="F316" s="10">
        <v>211.12060278468422</v>
      </c>
      <c r="G316" s="10">
        <v>294.23304823470909</v>
      </c>
      <c r="H316" s="10">
        <v>285.27099154649432</v>
      </c>
      <c r="I316" s="10">
        <v>295.2455017404277</v>
      </c>
      <c r="J316" s="10">
        <v>188.22898186971659</v>
      </c>
      <c r="K316" s="10">
        <v>262.32961810044753</v>
      </c>
      <c r="L316" s="11"/>
    </row>
    <row r="317" spans="1:12" x14ac:dyDescent="0.25">
      <c r="A317" s="8" t="s">
        <v>546</v>
      </c>
      <c r="B317" s="9" t="s">
        <v>535</v>
      </c>
      <c r="C317" s="9" t="s">
        <v>512</v>
      </c>
      <c r="D317" s="10">
        <v>315.46654379746838</v>
      </c>
      <c r="E317" s="10">
        <v>326.4968425316456</v>
      </c>
      <c r="F317" s="10">
        <v>208.15276741265819</v>
      </c>
      <c r="G317" s="10">
        <v>290.09685670886074</v>
      </c>
      <c r="H317" s="10">
        <v>280.38744911392405</v>
      </c>
      <c r="I317" s="10">
        <v>290.19120607594937</v>
      </c>
      <c r="J317" s="10">
        <v>185.00669763037973</v>
      </c>
      <c r="K317" s="10">
        <v>257.83880810126584</v>
      </c>
      <c r="L317" s="11"/>
    </row>
    <row r="318" spans="1:12" x14ac:dyDescent="0.25">
      <c r="A318" s="8" t="s">
        <v>547</v>
      </c>
      <c r="B318" s="9" t="s">
        <v>535</v>
      </c>
      <c r="C318" s="9" t="s">
        <v>548</v>
      </c>
      <c r="D318" s="10">
        <v>321.96721518987334</v>
      </c>
      <c r="E318" s="10">
        <v>333.22481012658221</v>
      </c>
      <c r="F318" s="10">
        <v>212.44207405063293</v>
      </c>
      <c r="G318" s="10">
        <v>296.07474683544302</v>
      </c>
      <c r="H318" s="10">
        <v>284.06707443037965</v>
      </c>
      <c r="I318" s="10">
        <v>293.99948962025309</v>
      </c>
      <c r="J318" s="10">
        <v>187.43460704810124</v>
      </c>
      <c r="K318" s="10">
        <v>261.2225194936708</v>
      </c>
      <c r="L318" s="11"/>
    </row>
    <row r="319" spans="1:12" x14ac:dyDescent="0.25">
      <c r="A319" s="8" t="s">
        <v>549</v>
      </c>
      <c r="B319" s="9" t="s">
        <v>535</v>
      </c>
      <c r="C319" s="9" t="s">
        <v>548</v>
      </c>
      <c r="D319" s="10">
        <v>321.96721518987334</v>
      </c>
      <c r="E319" s="10">
        <v>333.22481012658221</v>
      </c>
      <c r="F319" s="10">
        <v>212.44207405063293</v>
      </c>
      <c r="G319" s="10">
        <v>296.07474683544302</v>
      </c>
      <c r="H319" s="10">
        <v>284.06707443037965</v>
      </c>
      <c r="I319" s="10">
        <v>293.99948962025309</v>
      </c>
      <c r="J319" s="10">
        <v>187.43460704810124</v>
      </c>
      <c r="K319" s="10">
        <v>261.2225194936708</v>
      </c>
      <c r="L319" s="11"/>
    </row>
    <row r="320" spans="1:12" x14ac:dyDescent="0.25">
      <c r="A320" s="8" t="s">
        <v>550</v>
      </c>
      <c r="B320" s="9" t="s">
        <v>535</v>
      </c>
      <c r="C320" s="9" t="s">
        <v>551</v>
      </c>
      <c r="D320" s="10">
        <v>324.00924570868062</v>
      </c>
      <c r="E320" s="10">
        <v>335.33824031387928</v>
      </c>
      <c r="F320" s="10">
        <v>213.78945719470332</v>
      </c>
      <c r="G320" s="10">
        <v>297.95255811672388</v>
      </c>
      <c r="H320" s="10">
        <v>288.58031191760659</v>
      </c>
      <c r="I320" s="10">
        <v>298.6705326140264</v>
      </c>
      <c r="J320" s="10">
        <v>190.41255476213831</v>
      </c>
      <c r="K320" s="10">
        <v>265.37280431584105</v>
      </c>
      <c r="L320" s="11"/>
    </row>
    <row r="321" spans="1:12" x14ac:dyDescent="0.25">
      <c r="A321" s="8" t="s">
        <v>552</v>
      </c>
      <c r="B321" s="9" t="s">
        <v>535</v>
      </c>
      <c r="C321" s="9" t="s">
        <v>553</v>
      </c>
      <c r="D321" s="10">
        <v>318.61650351758794</v>
      </c>
      <c r="E321" s="10">
        <v>329.75694070351756</v>
      </c>
      <c r="F321" s="10">
        <v>210.23119013567833</v>
      </c>
      <c r="G321" s="10">
        <v>292.99349798994973</v>
      </c>
      <c r="H321" s="10">
        <v>286.12963417085427</v>
      </c>
      <c r="I321" s="10">
        <v>296.13416683417086</v>
      </c>
      <c r="J321" s="10">
        <v>188.79553588944722</v>
      </c>
      <c r="K321" s="10">
        <v>263.11920904522611</v>
      </c>
      <c r="L321" s="11"/>
    </row>
    <row r="322" spans="1:12" x14ac:dyDescent="0.25">
      <c r="A322" s="8" t="s">
        <v>554</v>
      </c>
      <c r="B322" s="9" t="s">
        <v>535</v>
      </c>
      <c r="C322" s="9" t="s">
        <v>553</v>
      </c>
      <c r="D322" s="10">
        <v>318.61650351758794</v>
      </c>
      <c r="E322" s="10">
        <v>329.75694070351756</v>
      </c>
      <c r="F322" s="10">
        <v>210.23119013567833</v>
      </c>
      <c r="G322" s="10">
        <v>292.99349798994973</v>
      </c>
      <c r="H322" s="10">
        <v>286.12963417085427</v>
      </c>
      <c r="I322" s="10">
        <v>296.13416683417086</v>
      </c>
      <c r="J322" s="10">
        <v>188.79553588944722</v>
      </c>
      <c r="K322" s="10">
        <v>263.11920904522611</v>
      </c>
      <c r="L322" s="11"/>
    </row>
    <row r="323" spans="1:12" x14ac:dyDescent="0.25">
      <c r="A323" s="8" t="s">
        <v>555</v>
      </c>
      <c r="B323" s="9" t="s">
        <v>535</v>
      </c>
      <c r="C323" s="9" t="s">
        <v>553</v>
      </c>
      <c r="D323" s="10">
        <v>318.61650351758794</v>
      </c>
      <c r="E323" s="10">
        <v>329.75694070351756</v>
      </c>
      <c r="F323" s="10">
        <v>210.23119013567833</v>
      </c>
      <c r="G323" s="10">
        <v>292.99349798994973</v>
      </c>
      <c r="H323" s="10">
        <v>286.12963417085427</v>
      </c>
      <c r="I323" s="10">
        <v>296.13416683417086</v>
      </c>
      <c r="J323" s="10">
        <v>188.79553588944722</v>
      </c>
      <c r="K323" s="10">
        <v>263.11920904522611</v>
      </c>
      <c r="L323" s="11"/>
    </row>
    <row r="324" spans="1:12" x14ac:dyDescent="0.25">
      <c r="A324" s="8" t="s">
        <v>556</v>
      </c>
      <c r="B324" s="9" t="s">
        <v>535</v>
      </c>
      <c r="C324" s="9" t="s">
        <v>557</v>
      </c>
      <c r="D324" s="10">
        <v>312.27979938587509</v>
      </c>
      <c r="E324" s="10">
        <v>323.19867349027635</v>
      </c>
      <c r="F324" s="10">
        <v>206.0500732241556</v>
      </c>
      <c r="G324" s="10">
        <v>287.16638894575237</v>
      </c>
      <c r="H324" s="10">
        <v>280.38948208802452</v>
      </c>
      <c r="I324" s="10">
        <v>290.19331013306038</v>
      </c>
      <c r="J324" s="10">
        <v>185.00803903787101</v>
      </c>
      <c r="K324" s="10">
        <v>257.84067758444218</v>
      </c>
      <c r="L324" s="11"/>
    </row>
    <row r="325" spans="1:12" x14ac:dyDescent="0.25">
      <c r="A325" s="8" t="s">
        <v>558</v>
      </c>
      <c r="B325" s="9" t="s">
        <v>535</v>
      </c>
      <c r="C325" s="9" t="s">
        <v>559</v>
      </c>
      <c r="D325" s="10">
        <v>303.38309195402297</v>
      </c>
      <c r="E325" s="10">
        <v>313.99089237199576</v>
      </c>
      <c r="F325" s="10">
        <v>200.17980168756532</v>
      </c>
      <c r="G325" s="10">
        <v>278.98515099268542</v>
      </c>
      <c r="H325" s="10">
        <v>271.11873563218387</v>
      </c>
      <c r="I325" s="10">
        <v>280.59841170323926</v>
      </c>
      <c r="J325" s="10">
        <v>178.8909671368861</v>
      </c>
      <c r="K325" s="10">
        <v>249.31548066875646</v>
      </c>
      <c r="L325" s="11"/>
    </row>
    <row r="326" spans="1:12" x14ac:dyDescent="0.25">
      <c r="A326" s="8" t="s">
        <v>560</v>
      </c>
      <c r="B326" s="9" t="s">
        <v>535</v>
      </c>
      <c r="C326" s="9" t="s">
        <v>561</v>
      </c>
      <c r="D326" s="10">
        <v>316.5324402010051</v>
      </c>
      <c r="E326" s="10">
        <v>327.60000804020115</v>
      </c>
      <c r="F326" s="10">
        <v>208.85607269346738</v>
      </c>
      <c r="G326" s="10">
        <v>291.07703417085435</v>
      </c>
      <c r="H326" s="10">
        <v>282.69705929648245</v>
      </c>
      <c r="I326" s="10">
        <v>292.58157185929656</v>
      </c>
      <c r="J326" s="10">
        <v>186.53063657286438</v>
      </c>
      <c r="K326" s="10">
        <v>259.96268040201011</v>
      </c>
      <c r="L326" s="11"/>
    </row>
    <row r="327" spans="1:12" x14ac:dyDescent="0.25">
      <c r="A327" s="8" t="s">
        <v>562</v>
      </c>
      <c r="B327" s="9" t="s">
        <v>535</v>
      </c>
      <c r="C327" s="9" t="s">
        <v>561</v>
      </c>
      <c r="D327" s="10">
        <v>316.5324402010051</v>
      </c>
      <c r="E327" s="10">
        <v>327.60000804020115</v>
      </c>
      <c r="F327" s="10">
        <v>208.85607269346738</v>
      </c>
      <c r="G327" s="10">
        <v>291.07703417085435</v>
      </c>
      <c r="H327" s="10">
        <v>282.69705929648245</v>
      </c>
      <c r="I327" s="10">
        <v>292.58157185929656</v>
      </c>
      <c r="J327" s="10">
        <v>186.53063657286438</v>
      </c>
      <c r="K327" s="10">
        <v>259.96268040201011</v>
      </c>
      <c r="L327" s="11"/>
    </row>
    <row r="328" spans="1:12" x14ac:dyDescent="0.25">
      <c r="A328" s="8" t="s">
        <v>563</v>
      </c>
      <c r="B328" s="9" t="s">
        <v>535</v>
      </c>
      <c r="C328" s="9" t="s">
        <v>564</v>
      </c>
      <c r="D328" s="10">
        <v>317.05805791313026</v>
      </c>
      <c r="E328" s="10">
        <v>328.14400399400881</v>
      </c>
      <c r="F328" s="10">
        <v>209.20288849226154</v>
      </c>
      <c r="G328" s="10">
        <v>291.56038192710929</v>
      </c>
      <c r="H328" s="10">
        <v>286.1494967548677</v>
      </c>
      <c r="I328" s="10">
        <v>296.15472391412874</v>
      </c>
      <c r="J328" s="10">
        <v>188.80864172241635</v>
      </c>
      <c r="K328" s="10">
        <v>263.13747428856715</v>
      </c>
      <c r="L328" s="11"/>
    </row>
    <row r="329" spans="1:12" x14ac:dyDescent="0.25">
      <c r="A329" s="8" t="s">
        <v>565</v>
      </c>
      <c r="B329" s="9" t="s">
        <v>535</v>
      </c>
      <c r="C329" s="9" t="s">
        <v>566</v>
      </c>
      <c r="D329" s="10">
        <v>310.66604969574041</v>
      </c>
      <c r="E329" s="10">
        <v>321.52849898580132</v>
      </c>
      <c r="F329" s="10">
        <v>204.98528055273832</v>
      </c>
      <c r="G329" s="10">
        <v>285.68241632860043</v>
      </c>
      <c r="H329" s="10">
        <v>279.17051724137934</v>
      </c>
      <c r="I329" s="10">
        <v>288.9317241379311</v>
      </c>
      <c r="J329" s="10">
        <v>184.20373534482758</v>
      </c>
      <c r="K329" s="10">
        <v>256.71974137931039</v>
      </c>
      <c r="L329" s="11"/>
    </row>
    <row r="330" spans="1:12" x14ac:dyDescent="0.25">
      <c r="A330" s="8" t="s">
        <v>567</v>
      </c>
      <c r="B330" s="9" t="s">
        <v>535</v>
      </c>
      <c r="C330" s="9" t="s">
        <v>568</v>
      </c>
      <c r="D330" s="10">
        <v>311.59576158940399</v>
      </c>
      <c r="E330" s="10">
        <v>322.49071828833416</v>
      </c>
      <c r="F330" s="10">
        <v>205.59872786551202</v>
      </c>
      <c r="G330" s="10">
        <v>286.53736118186447</v>
      </c>
      <c r="H330" s="10">
        <v>280.43618543046358</v>
      </c>
      <c r="I330" s="10">
        <v>290.24164645950071</v>
      </c>
      <c r="J330" s="10">
        <v>185.03885507896078</v>
      </c>
      <c r="K330" s="10">
        <v>257.88362506367804</v>
      </c>
      <c r="L330" s="11"/>
    </row>
    <row r="331" spans="1:12" x14ac:dyDescent="0.25">
      <c r="A331" s="8" t="s">
        <v>569</v>
      </c>
      <c r="B331" s="9" t="s">
        <v>535</v>
      </c>
      <c r="C331" s="9" t="s">
        <v>553</v>
      </c>
      <c r="D331" s="10">
        <v>318.61650351758794</v>
      </c>
      <c r="E331" s="10">
        <v>329.75694070351756</v>
      </c>
      <c r="F331" s="10">
        <v>210.23119013567833</v>
      </c>
      <c r="G331" s="10">
        <v>292.99349798994973</v>
      </c>
      <c r="H331" s="10">
        <v>286.12963417085427</v>
      </c>
      <c r="I331" s="10">
        <v>296.13416683417086</v>
      </c>
      <c r="J331" s="10">
        <v>188.79553588944722</v>
      </c>
      <c r="K331" s="10">
        <v>263.11920904522611</v>
      </c>
      <c r="L331" s="11"/>
    </row>
    <row r="332" spans="1:12" x14ac:dyDescent="0.25">
      <c r="A332" s="8" t="s">
        <v>570</v>
      </c>
      <c r="B332" s="9" t="s">
        <v>535</v>
      </c>
      <c r="C332" s="9" t="s">
        <v>568</v>
      </c>
      <c r="D332" s="10">
        <v>311.59576158940399</v>
      </c>
      <c r="E332" s="10">
        <v>322.49071828833416</v>
      </c>
      <c r="F332" s="10">
        <v>205.59872786551202</v>
      </c>
      <c r="G332" s="10">
        <v>286.53736118186447</v>
      </c>
      <c r="H332" s="10">
        <v>280.43618543046358</v>
      </c>
      <c r="I332" s="10">
        <v>290.24164645950071</v>
      </c>
      <c r="J332" s="10">
        <v>185.03885507896078</v>
      </c>
      <c r="K332" s="10">
        <v>257.88362506367804</v>
      </c>
      <c r="L332" s="11"/>
    </row>
    <row r="333" spans="1:12" x14ac:dyDescent="0.25">
      <c r="A333" s="8" t="s">
        <v>571</v>
      </c>
      <c r="B333" s="9" t="s">
        <v>535</v>
      </c>
      <c r="C333" s="9" t="s">
        <v>572</v>
      </c>
      <c r="D333" s="10">
        <v>312.69611049723756</v>
      </c>
      <c r="E333" s="10">
        <v>323.6295409342037</v>
      </c>
      <c r="F333" s="10">
        <v>206.32476577599192</v>
      </c>
      <c r="G333" s="10">
        <v>287.54922049221477</v>
      </c>
      <c r="H333" s="10">
        <v>278.83807734806629</v>
      </c>
      <c r="I333" s="10">
        <v>288.58766047212447</v>
      </c>
      <c r="J333" s="10">
        <v>183.98438313410344</v>
      </c>
      <c r="K333" s="10">
        <v>256.4140361627322</v>
      </c>
      <c r="L333" s="11"/>
    </row>
    <row r="334" spans="1:12" x14ac:dyDescent="0.25">
      <c r="A334" s="8" t="s">
        <v>573</v>
      </c>
      <c r="B334" s="9" t="s">
        <v>535</v>
      </c>
      <c r="C334" s="9" t="s">
        <v>512</v>
      </c>
      <c r="D334" s="10">
        <v>315.46654379746838</v>
      </c>
      <c r="E334" s="10">
        <v>326.4968425316456</v>
      </c>
      <c r="F334" s="10">
        <v>208.15276741265819</v>
      </c>
      <c r="G334" s="10">
        <v>290.09685670886074</v>
      </c>
      <c r="H334" s="10">
        <v>280.38744911392405</v>
      </c>
      <c r="I334" s="10">
        <v>290.19120607594937</v>
      </c>
      <c r="J334" s="10">
        <v>185.00669763037973</v>
      </c>
      <c r="K334" s="10">
        <v>257.83880810126584</v>
      </c>
      <c r="L334" s="11"/>
    </row>
    <row r="335" spans="1:12" x14ac:dyDescent="0.25">
      <c r="A335" s="8" t="s">
        <v>574</v>
      </c>
      <c r="B335" s="9" t="s">
        <v>535</v>
      </c>
      <c r="C335" s="9" t="s">
        <v>561</v>
      </c>
      <c r="D335" s="10">
        <v>316.5324402010051</v>
      </c>
      <c r="E335" s="10">
        <v>327.60000804020115</v>
      </c>
      <c r="F335" s="10">
        <v>208.85607269346738</v>
      </c>
      <c r="G335" s="10">
        <v>291.07703417085435</v>
      </c>
      <c r="H335" s="10">
        <v>282.69705929648245</v>
      </c>
      <c r="I335" s="10">
        <v>292.58157185929656</v>
      </c>
      <c r="J335" s="10">
        <v>186.53063657286438</v>
      </c>
      <c r="K335" s="10">
        <v>259.96268040201011</v>
      </c>
      <c r="L335" s="11"/>
    </row>
    <row r="336" spans="1:12" x14ac:dyDescent="0.25">
      <c r="A336" s="8" t="s">
        <v>575</v>
      </c>
      <c r="B336" s="9" t="s">
        <v>535</v>
      </c>
      <c r="C336" s="9" t="s">
        <v>548</v>
      </c>
      <c r="D336" s="10">
        <v>321.96721518987334</v>
      </c>
      <c r="E336" s="10">
        <v>333.22481012658221</v>
      </c>
      <c r="F336" s="10">
        <v>212.44207405063293</v>
      </c>
      <c r="G336" s="10">
        <v>296.07474683544302</v>
      </c>
      <c r="H336" s="10">
        <v>284.06707443037965</v>
      </c>
      <c r="I336" s="10">
        <v>293.99948962025309</v>
      </c>
      <c r="J336" s="10">
        <v>187.43460704810124</v>
      </c>
      <c r="K336" s="10">
        <v>261.2225194936708</v>
      </c>
      <c r="L336" s="11"/>
    </row>
    <row r="337" spans="1:12" x14ac:dyDescent="0.25">
      <c r="A337" s="8" t="s">
        <v>576</v>
      </c>
      <c r="B337" s="9" t="s">
        <v>535</v>
      </c>
      <c r="C337" s="9" t="s">
        <v>559</v>
      </c>
      <c r="D337" s="10">
        <v>303.38309195402297</v>
      </c>
      <c r="E337" s="10">
        <v>313.99089237199576</v>
      </c>
      <c r="F337" s="10">
        <v>200.17980168756532</v>
      </c>
      <c r="G337" s="10">
        <v>278.98515099268542</v>
      </c>
      <c r="H337" s="10">
        <v>271.11873563218387</v>
      </c>
      <c r="I337" s="10">
        <v>280.59841170323926</v>
      </c>
      <c r="J337" s="10">
        <v>178.8909671368861</v>
      </c>
      <c r="K337" s="10">
        <v>249.31548066875646</v>
      </c>
      <c r="L337" s="11"/>
    </row>
    <row r="338" spans="1:12" x14ac:dyDescent="0.25">
      <c r="A338" s="8" t="s">
        <v>577</v>
      </c>
      <c r="B338" s="9" t="s">
        <v>578</v>
      </c>
      <c r="C338" s="9" t="s">
        <v>579</v>
      </c>
      <c r="D338" s="10">
        <v>322.3470054644809</v>
      </c>
      <c r="E338" s="10">
        <v>333.61787978142087</v>
      </c>
      <c r="F338" s="10">
        <v>212.69266923497267</v>
      </c>
      <c r="G338" s="10">
        <v>296.42399453551923</v>
      </c>
      <c r="H338" s="10">
        <v>286.912131147541</v>
      </c>
      <c r="I338" s="10">
        <v>296.94402384500751</v>
      </c>
      <c r="J338" s="10">
        <v>189.31184709388972</v>
      </c>
      <c r="K338" s="10">
        <v>263.83877794336814</v>
      </c>
      <c r="L338" s="11"/>
    </row>
    <row r="339" spans="1:12" x14ac:dyDescent="0.25">
      <c r="A339" s="8" t="s">
        <v>580</v>
      </c>
      <c r="B339" s="9" t="s">
        <v>578</v>
      </c>
      <c r="C339" s="9" t="s">
        <v>579</v>
      </c>
      <c r="D339" s="10">
        <v>322.3470054644809</v>
      </c>
      <c r="E339" s="10">
        <v>333.61787978142087</v>
      </c>
      <c r="F339" s="10">
        <v>212.69266923497267</v>
      </c>
      <c r="G339" s="10">
        <v>296.42399453551923</v>
      </c>
      <c r="H339" s="10">
        <v>286.912131147541</v>
      </c>
      <c r="I339" s="10">
        <v>296.94402384500751</v>
      </c>
      <c r="J339" s="10">
        <v>189.31184709388972</v>
      </c>
      <c r="K339" s="10">
        <v>263.83877794336814</v>
      </c>
      <c r="L339" s="11"/>
    </row>
    <row r="340" spans="1:12" x14ac:dyDescent="0.25">
      <c r="A340" s="8" t="s">
        <v>581</v>
      </c>
      <c r="B340" s="9" t="s">
        <v>578</v>
      </c>
      <c r="C340" s="9" t="s">
        <v>579</v>
      </c>
      <c r="D340" s="10">
        <v>322.3470054644809</v>
      </c>
      <c r="E340" s="10">
        <v>333.61787978142087</v>
      </c>
      <c r="F340" s="10">
        <v>212.69266923497267</v>
      </c>
      <c r="G340" s="10">
        <v>296.42399453551923</v>
      </c>
      <c r="H340" s="10">
        <v>286.912131147541</v>
      </c>
      <c r="I340" s="10">
        <v>296.94402384500751</v>
      </c>
      <c r="J340" s="10">
        <v>189.31184709388972</v>
      </c>
      <c r="K340" s="10">
        <v>263.83877794336814</v>
      </c>
      <c r="L340" s="11"/>
    </row>
    <row r="341" spans="1:12" x14ac:dyDescent="0.25">
      <c r="A341" s="8" t="s">
        <v>582</v>
      </c>
      <c r="B341" s="9" t="s">
        <v>578</v>
      </c>
      <c r="C341" s="9" t="s">
        <v>583</v>
      </c>
      <c r="D341" s="10">
        <v>316.28688622754498</v>
      </c>
      <c r="E341" s="10">
        <v>327.34586826347311</v>
      </c>
      <c r="F341" s="10">
        <v>208.69405000000003</v>
      </c>
      <c r="G341" s="10">
        <v>290.85122754491022</v>
      </c>
      <c r="H341" s="10">
        <v>283.06450399201606</v>
      </c>
      <c r="I341" s="10">
        <v>292.96186427145716</v>
      </c>
      <c r="J341" s="10">
        <v>186.77308583333337</v>
      </c>
      <c r="K341" s="10">
        <v>260.30057534930143</v>
      </c>
      <c r="L341" s="11"/>
    </row>
    <row r="342" spans="1:12" x14ac:dyDescent="0.25">
      <c r="A342" s="8" t="s">
        <v>584</v>
      </c>
      <c r="B342" s="9" t="s">
        <v>578</v>
      </c>
      <c r="C342" s="9" t="s">
        <v>585</v>
      </c>
      <c r="D342" s="10">
        <v>316.25273073073072</v>
      </c>
      <c r="E342" s="10">
        <v>327.31051851851851</v>
      </c>
      <c r="F342" s="10">
        <v>208.67151334334332</v>
      </c>
      <c r="G342" s="10">
        <v>290.81981881881882</v>
      </c>
      <c r="H342" s="10">
        <v>282.02677577577577</v>
      </c>
      <c r="I342" s="10">
        <v>291.88785185185185</v>
      </c>
      <c r="J342" s="10">
        <v>186.08836663163163</v>
      </c>
      <c r="K342" s="10">
        <v>259.3463008008008</v>
      </c>
      <c r="L342" s="11"/>
    </row>
    <row r="343" spans="1:12" x14ac:dyDescent="0.25">
      <c r="A343" s="8" t="s">
        <v>586</v>
      </c>
      <c r="B343" s="9" t="s">
        <v>578</v>
      </c>
      <c r="C343" s="9" t="s">
        <v>587</v>
      </c>
      <c r="D343" s="10">
        <v>310.55963673057522</v>
      </c>
      <c r="E343" s="10">
        <v>321.41836528758841</v>
      </c>
      <c r="F343" s="10">
        <v>204.91506659939461</v>
      </c>
      <c r="G343" s="10">
        <v>285.58456104944509</v>
      </c>
      <c r="H343" s="10">
        <v>280.87739656912214</v>
      </c>
      <c r="I343" s="10">
        <v>290.69828456104949</v>
      </c>
      <c r="J343" s="10">
        <v>185.329977295661</v>
      </c>
      <c r="K343" s="10">
        <v>258.28935418768918</v>
      </c>
      <c r="L343" s="11"/>
    </row>
    <row r="344" spans="1:12" x14ac:dyDescent="0.25">
      <c r="A344" s="8" t="s">
        <v>588</v>
      </c>
      <c r="B344" s="9" t="s">
        <v>578</v>
      </c>
      <c r="C344" s="9" t="s">
        <v>589</v>
      </c>
      <c r="D344" s="10">
        <v>318.82702882703774</v>
      </c>
      <c r="E344" s="10">
        <v>329.97482703777342</v>
      </c>
      <c r="F344" s="10">
        <v>210.37010003479122</v>
      </c>
      <c r="G344" s="10">
        <v>293.18709294234588</v>
      </c>
      <c r="H344" s="10">
        <v>286.19602087475153</v>
      </c>
      <c r="I344" s="10">
        <v>296.20287475149115</v>
      </c>
      <c r="J344" s="10">
        <v>188.8393395079523</v>
      </c>
      <c r="K344" s="10">
        <v>263.18025695825054</v>
      </c>
      <c r="L344" s="11"/>
    </row>
    <row r="345" spans="1:12" x14ac:dyDescent="0.25">
      <c r="A345" s="8" t="s">
        <v>590</v>
      </c>
      <c r="B345" s="9" t="s">
        <v>578</v>
      </c>
      <c r="C345" s="9" t="s">
        <v>589</v>
      </c>
      <c r="D345" s="10">
        <v>318.82702882703774</v>
      </c>
      <c r="E345" s="10">
        <v>329.97482703777342</v>
      </c>
      <c r="F345" s="10">
        <v>210.37010003479122</v>
      </c>
      <c r="G345" s="10">
        <v>293.18709294234588</v>
      </c>
      <c r="H345" s="10">
        <v>286.19602087475153</v>
      </c>
      <c r="I345" s="10">
        <v>296.20287475149115</v>
      </c>
      <c r="J345" s="10">
        <v>188.8393395079523</v>
      </c>
      <c r="K345" s="10">
        <v>263.18025695825054</v>
      </c>
      <c r="L345" s="11"/>
    </row>
    <row r="346" spans="1:12" x14ac:dyDescent="0.25">
      <c r="A346" s="8" t="s">
        <v>591</v>
      </c>
      <c r="B346" s="9" t="s">
        <v>578</v>
      </c>
      <c r="C346" s="9" t="s">
        <v>592</v>
      </c>
      <c r="D346" s="10">
        <v>319.84223535302959</v>
      </c>
      <c r="E346" s="10">
        <v>331.0255302954431</v>
      </c>
      <c r="F346" s="10">
        <v>211.03995885828741</v>
      </c>
      <c r="G346" s="10">
        <v>294.12065698547815</v>
      </c>
      <c r="H346" s="10">
        <v>283.80022033049568</v>
      </c>
      <c r="I346" s="10">
        <v>293.72330495743603</v>
      </c>
      <c r="J346" s="10">
        <v>187.25852999499244</v>
      </c>
      <c r="K346" s="10">
        <v>260.97712568853274</v>
      </c>
      <c r="L346" s="11"/>
    </row>
    <row r="347" spans="1:12" x14ac:dyDescent="0.25">
      <c r="A347" s="8" t="s">
        <v>593</v>
      </c>
      <c r="B347" s="9" t="s">
        <v>578</v>
      </c>
      <c r="C347" s="9" t="s">
        <v>594</v>
      </c>
      <c r="D347" s="10">
        <v>318.38804948045521</v>
      </c>
      <c r="E347" s="10">
        <v>329.5204987629885</v>
      </c>
      <c r="F347" s="10">
        <v>210.0804504106878</v>
      </c>
      <c r="G347" s="10">
        <v>292.78341613062838</v>
      </c>
      <c r="H347" s="10">
        <v>283.46095398317664</v>
      </c>
      <c r="I347" s="10">
        <v>293.37217615042056</v>
      </c>
      <c r="J347" s="10">
        <v>187.0346735180604</v>
      </c>
      <c r="K347" s="10">
        <v>260.66514299851565</v>
      </c>
      <c r="L347" s="11"/>
    </row>
    <row r="348" spans="1:12" x14ac:dyDescent="0.25">
      <c r="A348" s="8" t="s">
        <v>595</v>
      </c>
      <c r="B348" s="9" t="s">
        <v>578</v>
      </c>
      <c r="C348" s="9" t="s">
        <v>594</v>
      </c>
      <c r="D348" s="10">
        <v>318.38804948045521</v>
      </c>
      <c r="E348" s="10">
        <v>329.5204987629885</v>
      </c>
      <c r="F348" s="10">
        <v>210.0804504106878</v>
      </c>
      <c r="G348" s="10">
        <v>292.78341613062838</v>
      </c>
      <c r="H348" s="10">
        <v>283.46095398317664</v>
      </c>
      <c r="I348" s="10">
        <v>293.37217615042056</v>
      </c>
      <c r="J348" s="10">
        <v>187.0346735180604</v>
      </c>
      <c r="K348" s="10">
        <v>260.66514299851565</v>
      </c>
      <c r="L348" s="11"/>
    </row>
    <row r="349" spans="1:12" x14ac:dyDescent="0.25">
      <c r="A349" s="8" t="s">
        <v>596</v>
      </c>
      <c r="B349" s="9" t="s">
        <v>578</v>
      </c>
      <c r="C349" s="9" t="s">
        <v>597</v>
      </c>
      <c r="D349" s="10">
        <v>307.61815808261093</v>
      </c>
      <c r="E349" s="10">
        <v>318.37403773584896</v>
      </c>
      <c r="F349" s="10">
        <v>202.974204936257</v>
      </c>
      <c r="G349" s="10">
        <v>282.87963488016311</v>
      </c>
      <c r="H349" s="10">
        <v>273.2748230494646</v>
      </c>
      <c r="I349" s="10">
        <v>282.82988679245284</v>
      </c>
      <c r="J349" s="10">
        <v>180.31360789393167</v>
      </c>
      <c r="K349" s="10">
        <v>251.29817644059156</v>
      </c>
      <c r="L349" s="11"/>
    </row>
    <row r="350" spans="1:12" x14ac:dyDescent="0.25">
      <c r="A350" s="8" t="s">
        <v>598</v>
      </c>
      <c r="B350" s="9" t="s">
        <v>578</v>
      </c>
      <c r="C350" s="9" t="s">
        <v>599</v>
      </c>
      <c r="D350" s="10">
        <v>314.90059039128272</v>
      </c>
      <c r="E350" s="10">
        <v>325.91110054482414</v>
      </c>
      <c r="F350" s="10">
        <v>207.77933710747894</v>
      </c>
      <c r="G350" s="10">
        <v>289.57641703813772</v>
      </c>
      <c r="H350" s="10">
        <v>280.79760475482908</v>
      </c>
      <c r="I350" s="10">
        <v>290.61570282317979</v>
      </c>
      <c r="J350" s="10">
        <v>185.27732864784545</v>
      </c>
      <c r="K350" s="10">
        <v>258.21597919762263</v>
      </c>
      <c r="L350" s="11"/>
    </row>
    <row r="351" spans="1:12" x14ac:dyDescent="0.25">
      <c r="A351" s="8" t="s">
        <v>600</v>
      </c>
      <c r="B351" s="9" t="s">
        <v>578</v>
      </c>
      <c r="C351" s="9" t="s">
        <v>601</v>
      </c>
      <c r="D351" s="10">
        <v>304.1708620689655</v>
      </c>
      <c r="E351" s="10">
        <v>314.80620689655183</v>
      </c>
      <c r="F351" s="10">
        <v>200.69959224137929</v>
      </c>
      <c r="G351" s="10">
        <v>279.70956896551729</v>
      </c>
      <c r="H351" s="10">
        <v>272.7978803245436</v>
      </c>
      <c r="I351" s="10">
        <v>282.33626774847875</v>
      </c>
      <c r="J351" s="10">
        <v>179.99890907707908</v>
      </c>
      <c r="K351" s="10">
        <v>250.8595892494929</v>
      </c>
      <c r="L351" s="11"/>
    </row>
    <row r="352" spans="1:12" x14ac:dyDescent="0.25">
      <c r="A352" s="8" t="s">
        <v>602</v>
      </c>
      <c r="B352" s="9" t="s">
        <v>578</v>
      </c>
      <c r="C352" s="9" t="s">
        <v>603</v>
      </c>
      <c r="D352" s="10">
        <v>313.18588888888888</v>
      </c>
      <c r="E352" s="10">
        <v>324.13644444444435</v>
      </c>
      <c r="F352" s="10">
        <v>206.64793388888879</v>
      </c>
      <c r="G352" s="10">
        <v>287.99961111111105</v>
      </c>
      <c r="H352" s="10">
        <v>279.20528128128126</v>
      </c>
      <c r="I352" s="10">
        <v>288.96770370370365</v>
      </c>
      <c r="J352" s="10">
        <v>184.22667353353347</v>
      </c>
      <c r="K352" s="10">
        <v>256.7517097097097</v>
      </c>
      <c r="L352" s="11"/>
    </row>
    <row r="353" spans="1:12" x14ac:dyDescent="0.25">
      <c r="A353" s="8" t="s">
        <v>604</v>
      </c>
      <c r="B353" s="9" t="s">
        <v>578</v>
      </c>
      <c r="C353" s="9" t="s">
        <v>603</v>
      </c>
      <c r="D353" s="10">
        <v>313.18588888888888</v>
      </c>
      <c r="E353" s="10">
        <v>324.13644444444435</v>
      </c>
      <c r="F353" s="10">
        <v>206.64793388888879</v>
      </c>
      <c r="G353" s="10">
        <v>287.99961111111105</v>
      </c>
      <c r="H353" s="10">
        <v>279.20528128128126</v>
      </c>
      <c r="I353" s="10">
        <v>288.96770370370365</v>
      </c>
      <c r="J353" s="10">
        <v>184.22667353353347</v>
      </c>
      <c r="K353" s="10">
        <v>256.7517097097097</v>
      </c>
      <c r="L353" s="11"/>
    </row>
    <row r="354" spans="1:12" x14ac:dyDescent="0.25">
      <c r="A354" s="8" t="s">
        <v>605</v>
      </c>
      <c r="B354" s="9" t="s">
        <v>578</v>
      </c>
      <c r="C354" s="9" t="s">
        <v>606</v>
      </c>
      <c r="D354" s="10">
        <v>309.55481231380338</v>
      </c>
      <c r="E354" s="10">
        <v>320.37840714995031</v>
      </c>
      <c r="F354" s="10">
        <v>204.25205815292949</v>
      </c>
      <c r="G354" s="10">
        <v>284.66054419066541</v>
      </c>
      <c r="H354" s="10">
        <v>277.77728699106257</v>
      </c>
      <c r="I354" s="10">
        <v>287.48977954319759</v>
      </c>
      <c r="J354" s="10">
        <v>183.28444695134061</v>
      </c>
      <c r="K354" s="10">
        <v>255.43855412115192</v>
      </c>
      <c r="L354" s="11"/>
    </row>
    <row r="355" spans="1:12" x14ac:dyDescent="0.25">
      <c r="A355" s="8" t="s">
        <v>607</v>
      </c>
      <c r="B355" s="9" t="s">
        <v>578</v>
      </c>
      <c r="C355" s="9" t="s">
        <v>608</v>
      </c>
      <c r="D355" s="10">
        <v>312.57161097256864</v>
      </c>
      <c r="E355" s="10">
        <v>323.50068827930181</v>
      </c>
      <c r="F355" s="10">
        <v>206.24261785536166</v>
      </c>
      <c r="G355" s="10">
        <v>287.43473316708224</v>
      </c>
      <c r="H355" s="10">
        <v>278.95912219451378</v>
      </c>
      <c r="I355" s="10">
        <v>288.7129376558604</v>
      </c>
      <c r="J355" s="10">
        <v>184.06425157107236</v>
      </c>
      <c r="K355" s="10">
        <v>256.52534663341646</v>
      </c>
      <c r="L355" s="11"/>
    </row>
    <row r="356" spans="1:12" x14ac:dyDescent="0.25">
      <c r="A356" s="8" t="s">
        <v>609</v>
      </c>
      <c r="B356" s="9" t="s">
        <v>578</v>
      </c>
      <c r="C356" s="9" t="s">
        <v>270</v>
      </c>
      <c r="D356" s="10">
        <v>307.17487887887893</v>
      </c>
      <c r="E356" s="10">
        <v>317.91525925925919</v>
      </c>
      <c r="F356" s="10">
        <v>202.68171815815813</v>
      </c>
      <c r="G356" s="10">
        <v>282.47200400400391</v>
      </c>
      <c r="H356" s="10">
        <v>275.7704184184185</v>
      </c>
      <c r="I356" s="10">
        <v>285.41274074074079</v>
      </c>
      <c r="J356" s="10">
        <v>181.9602645445446</v>
      </c>
      <c r="K356" s="10">
        <v>253.59307707707708</v>
      </c>
      <c r="L356" s="11"/>
    </row>
    <row r="357" spans="1:12" x14ac:dyDescent="0.25">
      <c r="A357" s="8" t="s">
        <v>610</v>
      </c>
      <c r="B357" s="9" t="s">
        <v>611</v>
      </c>
      <c r="C357" s="9" t="s">
        <v>612</v>
      </c>
      <c r="D357" s="10">
        <v>323.43159608801955</v>
      </c>
      <c r="E357" s="10">
        <v>334.74039315403439</v>
      </c>
      <c r="F357" s="10">
        <v>213.40830943276288</v>
      </c>
      <c r="G357" s="10">
        <v>297.42136283618589</v>
      </c>
      <c r="H357" s="10">
        <v>292.64610855745724</v>
      </c>
      <c r="I357" s="10">
        <v>302.87848997555022</v>
      </c>
      <c r="J357" s="10">
        <v>193.09526974083133</v>
      </c>
      <c r="K357" s="10">
        <v>269.11163129584361</v>
      </c>
      <c r="L357" s="11"/>
    </row>
    <row r="358" spans="1:12" x14ac:dyDescent="0.25">
      <c r="A358" s="8" t="s">
        <v>613</v>
      </c>
      <c r="B358" s="9" t="s">
        <v>611</v>
      </c>
      <c r="C358" s="9" t="s">
        <v>612</v>
      </c>
      <c r="D358" s="10">
        <v>323.43159608801955</v>
      </c>
      <c r="E358" s="10">
        <v>334.74039315403439</v>
      </c>
      <c r="F358" s="10">
        <v>213.40830943276288</v>
      </c>
      <c r="G358" s="10">
        <v>297.42136283618589</v>
      </c>
      <c r="H358" s="10">
        <v>292.64610855745724</v>
      </c>
      <c r="I358" s="10">
        <v>302.87848997555022</v>
      </c>
      <c r="J358" s="10">
        <v>193.09526974083133</v>
      </c>
      <c r="K358" s="10">
        <v>269.11163129584361</v>
      </c>
      <c r="L358" s="11"/>
    </row>
    <row r="359" spans="1:12" x14ac:dyDescent="0.25">
      <c r="A359" s="8" t="s">
        <v>614</v>
      </c>
      <c r="B359" s="9" t="s">
        <v>611</v>
      </c>
      <c r="C359" s="9" t="s">
        <v>612</v>
      </c>
      <c r="D359" s="10">
        <v>323.43159608801955</v>
      </c>
      <c r="E359" s="10">
        <v>334.74039315403439</v>
      </c>
      <c r="F359" s="10">
        <v>213.40830943276288</v>
      </c>
      <c r="G359" s="10">
        <v>297.42136283618589</v>
      </c>
      <c r="H359" s="10">
        <v>292.64610855745724</v>
      </c>
      <c r="I359" s="10">
        <v>302.87848997555022</v>
      </c>
      <c r="J359" s="10">
        <v>193.09526974083133</v>
      </c>
      <c r="K359" s="10">
        <v>269.11163129584361</v>
      </c>
      <c r="L359" s="11"/>
    </row>
    <row r="360" spans="1:12" x14ac:dyDescent="0.25">
      <c r="A360" s="8" t="s">
        <v>615</v>
      </c>
      <c r="B360" s="9" t="s">
        <v>611</v>
      </c>
      <c r="C360" s="9" t="s">
        <v>616</v>
      </c>
      <c r="D360" s="10">
        <v>313.64227913956978</v>
      </c>
      <c r="E360" s="10">
        <v>324.60879239619806</v>
      </c>
      <c r="F360" s="10">
        <v>206.94907166583286</v>
      </c>
      <c r="G360" s="10">
        <v>288.41929864932456</v>
      </c>
      <c r="H360" s="10">
        <v>279.80128264132065</v>
      </c>
      <c r="I360" s="10">
        <v>289.58454427213604</v>
      </c>
      <c r="J360" s="10">
        <v>184.61993023511752</v>
      </c>
      <c r="K360" s="10">
        <v>257.29978089044516</v>
      </c>
      <c r="L360" s="11"/>
    </row>
    <row r="361" spans="1:12" x14ac:dyDescent="0.25">
      <c r="A361" s="8" t="s">
        <v>617</v>
      </c>
      <c r="B361" s="9" t="s">
        <v>611</v>
      </c>
      <c r="C361" s="9" t="s">
        <v>616</v>
      </c>
      <c r="D361" s="10">
        <v>313.64227913956978</v>
      </c>
      <c r="E361" s="10">
        <v>324.60879239619806</v>
      </c>
      <c r="F361" s="10">
        <v>206.94907166583286</v>
      </c>
      <c r="G361" s="10">
        <v>288.41929864932456</v>
      </c>
      <c r="H361" s="10">
        <v>279.80128264132065</v>
      </c>
      <c r="I361" s="10">
        <v>289.58454427213604</v>
      </c>
      <c r="J361" s="10">
        <v>184.61993023511752</v>
      </c>
      <c r="K361" s="10">
        <v>257.29978089044516</v>
      </c>
      <c r="L361" s="11"/>
    </row>
    <row r="362" spans="1:12" x14ac:dyDescent="0.25">
      <c r="A362" s="8" t="s">
        <v>618</v>
      </c>
      <c r="B362" s="9" t="s">
        <v>611</v>
      </c>
      <c r="C362" s="9" t="s">
        <v>619</v>
      </c>
      <c r="D362" s="10">
        <v>323.60156486622907</v>
      </c>
      <c r="E362" s="10">
        <v>334.91630489651686</v>
      </c>
      <c r="F362" s="10">
        <v>213.52045911155977</v>
      </c>
      <c r="G362" s="10">
        <v>297.57766279656727</v>
      </c>
      <c r="H362" s="10">
        <v>286.05053003533561</v>
      </c>
      <c r="I362" s="10">
        <v>296.05229681978795</v>
      </c>
      <c r="J362" s="10">
        <v>188.74334098939926</v>
      </c>
      <c r="K362" s="10">
        <v>263.04646643109533</v>
      </c>
      <c r="L362" s="11"/>
    </row>
    <row r="363" spans="1:12" x14ac:dyDescent="0.25">
      <c r="A363" s="8" t="s">
        <v>620</v>
      </c>
      <c r="B363" s="9" t="s">
        <v>611</v>
      </c>
      <c r="C363" s="9" t="s">
        <v>621</v>
      </c>
      <c r="D363" s="10">
        <v>298.44309853249473</v>
      </c>
      <c r="E363" s="10">
        <v>308.87817190775667</v>
      </c>
      <c r="F363" s="10">
        <v>196.92026966457024</v>
      </c>
      <c r="G363" s="10">
        <v>274.44242976939199</v>
      </c>
      <c r="H363" s="10">
        <v>268.03476310272532</v>
      </c>
      <c r="I363" s="10">
        <v>277.40660796645693</v>
      </c>
      <c r="J363" s="10">
        <v>176.85608442348007</v>
      </c>
      <c r="K363" s="10">
        <v>246.47951991614249</v>
      </c>
      <c r="L363" s="11"/>
    </row>
    <row r="364" spans="1:12" x14ac:dyDescent="0.25">
      <c r="A364" s="8" t="s">
        <v>622</v>
      </c>
      <c r="B364" s="9" t="s">
        <v>611</v>
      </c>
      <c r="C364" s="9" t="s">
        <v>623</v>
      </c>
      <c r="D364" s="10">
        <v>306.88757322175724</v>
      </c>
      <c r="E364" s="10">
        <v>317.61790794979078</v>
      </c>
      <c r="F364" s="10">
        <v>202.49214665271964</v>
      </c>
      <c r="G364" s="10">
        <v>282.20780334728033</v>
      </c>
      <c r="H364" s="10">
        <v>274.50615062761506</v>
      </c>
      <c r="I364" s="10">
        <v>284.1042677824268</v>
      </c>
      <c r="J364" s="10">
        <v>181.12606882845188</v>
      </c>
      <c r="K364" s="10">
        <v>252.43048117154814</v>
      </c>
      <c r="L364" s="11"/>
    </row>
    <row r="365" spans="1:12" x14ac:dyDescent="0.25">
      <c r="A365" s="8" t="s">
        <v>624</v>
      </c>
      <c r="B365" s="9" t="s">
        <v>611</v>
      </c>
      <c r="C365" s="9" t="s">
        <v>623</v>
      </c>
      <c r="D365" s="10">
        <v>306.88757322175724</v>
      </c>
      <c r="E365" s="10">
        <v>317.61790794979078</v>
      </c>
      <c r="F365" s="10">
        <v>202.49214665271964</v>
      </c>
      <c r="G365" s="10">
        <v>282.20780334728033</v>
      </c>
      <c r="H365" s="10">
        <v>274.50615062761506</v>
      </c>
      <c r="I365" s="10">
        <v>284.1042677824268</v>
      </c>
      <c r="J365" s="10">
        <v>181.12606882845188</v>
      </c>
      <c r="K365" s="10">
        <v>252.43048117154814</v>
      </c>
      <c r="L365" s="11"/>
    </row>
    <row r="366" spans="1:12" x14ac:dyDescent="0.25">
      <c r="A366" s="8" t="s">
        <v>625</v>
      </c>
      <c r="B366" s="9" t="s">
        <v>611</v>
      </c>
      <c r="C366" s="9" t="s">
        <v>623</v>
      </c>
      <c r="D366" s="10">
        <v>306.88757322175724</v>
      </c>
      <c r="E366" s="10">
        <v>317.61790794979078</v>
      </c>
      <c r="F366" s="10">
        <v>202.49214665271964</v>
      </c>
      <c r="G366" s="10">
        <v>282.20780334728033</v>
      </c>
      <c r="H366" s="10">
        <v>274.50615062761506</v>
      </c>
      <c r="I366" s="10">
        <v>284.1042677824268</v>
      </c>
      <c r="J366" s="10">
        <v>181.12606882845188</v>
      </c>
      <c r="K366" s="10">
        <v>252.43048117154814</v>
      </c>
      <c r="L366" s="11"/>
    </row>
    <row r="367" spans="1:12" x14ac:dyDescent="0.25">
      <c r="A367" s="8" t="s">
        <v>626</v>
      </c>
      <c r="B367" s="9" t="s">
        <v>611</v>
      </c>
      <c r="C367" s="9" t="s">
        <v>619</v>
      </c>
      <c r="D367" s="10">
        <v>323.60156486622907</v>
      </c>
      <c r="E367" s="10">
        <v>334.91630489651686</v>
      </c>
      <c r="F367" s="10">
        <v>213.52045911155977</v>
      </c>
      <c r="G367" s="10">
        <v>297.57766279656727</v>
      </c>
      <c r="H367" s="10">
        <v>286.05053003533561</v>
      </c>
      <c r="I367" s="10">
        <v>296.05229681978795</v>
      </c>
      <c r="J367" s="10">
        <v>188.74334098939926</v>
      </c>
      <c r="K367" s="10">
        <v>263.04646643109533</v>
      </c>
      <c r="L367" s="11"/>
    </row>
    <row r="368" spans="1:12" x14ac:dyDescent="0.25">
      <c r="A368" s="8" t="s">
        <v>627</v>
      </c>
      <c r="B368" s="9" t="s">
        <v>611</v>
      </c>
      <c r="C368" s="9" t="s">
        <v>619</v>
      </c>
      <c r="D368" s="10">
        <v>323.60156486622907</v>
      </c>
      <c r="E368" s="10">
        <v>334.91630489651686</v>
      </c>
      <c r="F368" s="10">
        <v>213.52045911155977</v>
      </c>
      <c r="G368" s="10">
        <v>297.57766279656727</v>
      </c>
      <c r="H368" s="10">
        <v>286.05053003533561</v>
      </c>
      <c r="I368" s="10">
        <v>296.05229681978795</v>
      </c>
      <c r="J368" s="10">
        <v>188.74334098939926</v>
      </c>
      <c r="K368" s="10">
        <v>263.04646643109533</v>
      </c>
      <c r="L368" s="11"/>
    </row>
    <row r="369" spans="1:12" x14ac:dyDescent="0.25">
      <c r="A369" s="8" t="s">
        <v>628</v>
      </c>
      <c r="B369" s="9" t="s">
        <v>611</v>
      </c>
      <c r="C369" s="9" t="s">
        <v>629</v>
      </c>
      <c r="D369" s="10">
        <v>287.02475570032573</v>
      </c>
      <c r="E369" s="10">
        <v>297.06058631921826</v>
      </c>
      <c r="F369" s="10">
        <v>189.38615960912051</v>
      </c>
      <c r="G369" s="10">
        <v>263.94234527687286</v>
      </c>
      <c r="H369" s="10">
        <v>257.46365906623237</v>
      </c>
      <c r="I369" s="10">
        <v>266.46588490770904</v>
      </c>
      <c r="J369" s="10">
        <v>169.88100385450599</v>
      </c>
      <c r="K369" s="10">
        <v>236.75853963083605</v>
      </c>
      <c r="L369" s="11"/>
    </row>
    <row r="370" spans="1:12" x14ac:dyDescent="0.25">
      <c r="A370" s="8" t="s">
        <v>630</v>
      </c>
      <c r="B370" s="9" t="s">
        <v>611</v>
      </c>
      <c r="C370" s="9" t="s">
        <v>631</v>
      </c>
      <c r="D370" s="10">
        <v>311.73910485133013</v>
      </c>
      <c r="E370" s="10">
        <v>322.63907355242554</v>
      </c>
      <c r="F370" s="10">
        <v>205.6933093583724</v>
      </c>
      <c r="G370" s="10">
        <v>286.66917683881059</v>
      </c>
      <c r="H370" s="10">
        <v>280.95762754303598</v>
      </c>
      <c r="I370" s="10">
        <v>290.78132081377146</v>
      </c>
      <c r="J370" s="10">
        <v>185.38291571205005</v>
      </c>
      <c r="K370" s="10">
        <v>258.36313302034426</v>
      </c>
      <c r="L370" s="11"/>
    </row>
    <row r="371" spans="1:12" x14ac:dyDescent="0.25">
      <c r="A371" s="8" t="s">
        <v>632</v>
      </c>
      <c r="B371" s="9" t="s">
        <v>611</v>
      </c>
      <c r="C371" s="9" t="s">
        <v>487</v>
      </c>
      <c r="D371" s="10">
        <v>295.84621210553553</v>
      </c>
      <c r="E371" s="10">
        <v>306.19048525607855</v>
      </c>
      <c r="F371" s="10">
        <v>195.20677862390065</v>
      </c>
      <c r="G371" s="10">
        <v>272.05438385928608</v>
      </c>
      <c r="H371" s="10">
        <v>266.4087780651837</v>
      </c>
      <c r="I371" s="10">
        <v>275.723770305225</v>
      </c>
      <c r="J371" s="10">
        <v>175.783218561821</v>
      </c>
      <c r="K371" s="10">
        <v>244.98429591308843</v>
      </c>
      <c r="L371" s="11"/>
    </row>
    <row r="372" spans="1:12" x14ac:dyDescent="0.25">
      <c r="A372" s="8" t="s">
        <v>633</v>
      </c>
      <c r="B372" s="9" t="s">
        <v>611</v>
      </c>
      <c r="C372" s="9" t="s">
        <v>634</v>
      </c>
      <c r="D372" s="10">
        <v>288.51400000000007</v>
      </c>
      <c r="E372" s="10">
        <v>298.6019020979021</v>
      </c>
      <c r="F372" s="10">
        <v>190.36880048951051</v>
      </c>
      <c r="G372" s="10">
        <v>265.31182517482523</v>
      </c>
      <c r="H372" s="10">
        <v>258.71846153846155</v>
      </c>
      <c r="I372" s="10">
        <v>267.76456159225387</v>
      </c>
      <c r="J372" s="10">
        <v>170.70895411511566</v>
      </c>
      <c r="K372" s="10">
        <v>237.91243141473913</v>
      </c>
      <c r="L372" s="11"/>
    </row>
    <row r="373" spans="1:12" x14ac:dyDescent="0.25">
      <c r="A373" s="8" t="s">
        <v>635</v>
      </c>
      <c r="B373" s="9" t="s">
        <v>636</v>
      </c>
      <c r="C373" s="9" t="s">
        <v>637</v>
      </c>
      <c r="D373" s="10">
        <v>286.25644614543467</v>
      </c>
      <c r="E373" s="10">
        <v>296.26541279387652</v>
      </c>
      <c r="F373" s="10">
        <v>188.87920962274464</v>
      </c>
      <c r="G373" s="10">
        <v>263.23582285401858</v>
      </c>
      <c r="H373" s="10">
        <v>255.73059814106068</v>
      </c>
      <c r="I373" s="10">
        <v>264.6722274466922</v>
      </c>
      <c r="J373" s="10">
        <v>168.73748662657189</v>
      </c>
      <c r="K373" s="10">
        <v>235.16485073810827</v>
      </c>
      <c r="L373" s="11"/>
    </row>
    <row r="374" spans="1:12" x14ac:dyDescent="0.25">
      <c r="A374" s="8" t="s">
        <v>638</v>
      </c>
      <c r="B374" s="9" t="s">
        <v>636</v>
      </c>
      <c r="C374" s="9" t="s">
        <v>496</v>
      </c>
      <c r="D374" s="10">
        <v>310.61249165402126</v>
      </c>
      <c r="E374" s="10">
        <v>321.47306828528065</v>
      </c>
      <c r="F374" s="10">
        <v>204.94994160849774</v>
      </c>
      <c r="G374" s="10">
        <v>285.63316540212435</v>
      </c>
      <c r="H374" s="10">
        <v>276.50890844714218</v>
      </c>
      <c r="I374" s="10">
        <v>286.1770520991401</v>
      </c>
      <c r="J374" s="10">
        <v>182.44753885685387</v>
      </c>
      <c r="K374" s="10">
        <v>254.27217804754682</v>
      </c>
      <c r="L374" s="11"/>
    </row>
    <row r="375" spans="1:12" x14ac:dyDescent="0.25">
      <c r="A375" s="8" t="s">
        <v>639</v>
      </c>
      <c r="B375" s="9" t="s">
        <v>636</v>
      </c>
      <c r="C375" s="9" t="s">
        <v>640</v>
      </c>
      <c r="D375" s="10">
        <v>292.19129148936167</v>
      </c>
      <c r="E375" s="10">
        <v>302.40777021276597</v>
      </c>
      <c r="F375" s="10">
        <v>192.79516998936171</v>
      </c>
      <c r="G375" s="10">
        <v>268.69339042553196</v>
      </c>
      <c r="H375" s="10">
        <v>260.92449361702131</v>
      </c>
      <c r="I375" s="10">
        <v>270.04772765957449</v>
      </c>
      <c r="J375" s="10">
        <v>172.16454961702129</v>
      </c>
      <c r="K375" s="10">
        <v>239.94105531914894</v>
      </c>
      <c r="L375" s="11"/>
    </row>
    <row r="376" spans="1:12" x14ac:dyDescent="0.25">
      <c r="A376" s="8" t="s">
        <v>641</v>
      </c>
      <c r="B376" s="9" t="s">
        <v>636</v>
      </c>
      <c r="C376" s="9" t="s">
        <v>642</v>
      </c>
      <c r="D376" s="10">
        <v>288.74120713899418</v>
      </c>
      <c r="E376" s="10">
        <v>298.83705354245546</v>
      </c>
      <c r="F376" s="10">
        <v>190.51871747971882</v>
      </c>
      <c r="G376" s="10">
        <v>265.52076041103311</v>
      </c>
      <c r="H376" s="10">
        <v>258.19891292590597</v>
      </c>
      <c r="I376" s="10">
        <v>267.22684694429427</v>
      </c>
      <c r="J376" s="10">
        <v>170.36614286100595</v>
      </c>
      <c r="K376" s="10">
        <v>237.43466468361279</v>
      </c>
      <c r="L376" s="11"/>
    </row>
    <row r="377" spans="1:12" x14ac:dyDescent="0.25">
      <c r="A377" s="8" t="s">
        <v>643</v>
      </c>
      <c r="B377" s="9" t="s">
        <v>636</v>
      </c>
      <c r="C377" s="9" t="s">
        <v>631</v>
      </c>
      <c r="D377" s="10">
        <v>314.04927152317867</v>
      </c>
      <c r="E377" s="10">
        <v>325.03001528273052</v>
      </c>
      <c r="F377" s="10">
        <v>207.21761548650019</v>
      </c>
      <c r="G377" s="10">
        <v>288.79356087620982</v>
      </c>
      <c r="H377" s="10">
        <v>279.5774569536423</v>
      </c>
      <c r="I377" s="10">
        <v>289.35289251146202</v>
      </c>
      <c r="J377" s="10">
        <v>184.47224441161481</v>
      </c>
      <c r="K377" s="10">
        <v>257.09395517065707</v>
      </c>
      <c r="L377" s="11"/>
    </row>
    <row r="378" spans="1:12" x14ac:dyDescent="0.25">
      <c r="A378" s="8" t="s">
        <v>644</v>
      </c>
      <c r="B378" s="9" t="s">
        <v>636</v>
      </c>
      <c r="C378" s="9" t="s">
        <v>631</v>
      </c>
      <c r="D378" s="10">
        <v>314.04927152317867</v>
      </c>
      <c r="E378" s="10">
        <v>325.03001528273052</v>
      </c>
      <c r="F378" s="10">
        <v>207.21761548650019</v>
      </c>
      <c r="G378" s="10">
        <v>288.79356087620982</v>
      </c>
      <c r="H378" s="10">
        <v>279.5774569536423</v>
      </c>
      <c r="I378" s="10">
        <v>289.35289251146202</v>
      </c>
      <c r="J378" s="10">
        <v>184.47224441161481</v>
      </c>
      <c r="K378" s="10">
        <v>257.09395517065707</v>
      </c>
      <c r="L378" s="11"/>
    </row>
    <row r="379" spans="1:12" x14ac:dyDescent="0.25">
      <c r="A379" s="8" t="s">
        <v>645</v>
      </c>
      <c r="B379" s="9" t="s">
        <v>636</v>
      </c>
      <c r="C379" s="9" t="s">
        <v>631</v>
      </c>
      <c r="D379" s="10">
        <v>314.04927152317867</v>
      </c>
      <c r="E379" s="10">
        <v>325.03001528273052</v>
      </c>
      <c r="F379" s="10">
        <v>207.21761548650019</v>
      </c>
      <c r="G379" s="10">
        <v>288.79356087620982</v>
      </c>
      <c r="H379" s="10">
        <v>279.5774569536423</v>
      </c>
      <c r="I379" s="10">
        <v>289.35289251146202</v>
      </c>
      <c r="J379" s="10">
        <v>184.47224441161481</v>
      </c>
      <c r="K379" s="10">
        <v>257.09395517065707</v>
      </c>
      <c r="L379" s="11"/>
    </row>
    <row r="380" spans="1:12" x14ac:dyDescent="0.25">
      <c r="A380" s="8" t="s">
        <v>646</v>
      </c>
      <c r="B380" s="9" t="s">
        <v>636</v>
      </c>
      <c r="C380" s="9" t="s">
        <v>647</v>
      </c>
      <c r="D380" s="10">
        <v>302.45395615866374</v>
      </c>
      <c r="E380" s="10">
        <v>313.02926931106452</v>
      </c>
      <c r="F380" s="10">
        <v>199.56673449895607</v>
      </c>
      <c r="G380" s="10">
        <v>278.13073590814184</v>
      </c>
      <c r="H380" s="10">
        <v>272.51530897703543</v>
      </c>
      <c r="I380" s="10">
        <v>282.04381628392474</v>
      </c>
      <c r="J380" s="10">
        <v>179.81246138830892</v>
      </c>
      <c r="K380" s="10">
        <v>250.59974217118992</v>
      </c>
      <c r="L380" s="11"/>
    </row>
    <row r="381" spans="1:12" x14ac:dyDescent="0.25">
      <c r="A381" s="8" t="s">
        <v>648</v>
      </c>
      <c r="B381" s="9" t="s">
        <v>636</v>
      </c>
      <c r="C381" s="9" t="s">
        <v>649</v>
      </c>
      <c r="D381" s="10">
        <v>288.49355294117635</v>
      </c>
      <c r="E381" s="10">
        <v>298.58074010695179</v>
      </c>
      <c r="F381" s="10">
        <v>190.35530900534752</v>
      </c>
      <c r="G381" s="10">
        <v>265.29302245989294</v>
      </c>
      <c r="H381" s="10">
        <v>259.5460705882353</v>
      </c>
      <c r="I381" s="10">
        <v>268.6211080213904</v>
      </c>
      <c r="J381" s="10">
        <v>171.25503140106952</v>
      </c>
      <c r="K381" s="10">
        <v>238.6734844919786</v>
      </c>
      <c r="L381" s="11"/>
    </row>
    <row r="382" spans="1:12" x14ac:dyDescent="0.25">
      <c r="A382" s="8" t="s">
        <v>650</v>
      </c>
      <c r="B382" s="9" t="s">
        <v>636</v>
      </c>
      <c r="C382" s="9" t="s">
        <v>651</v>
      </c>
      <c r="D382" s="10">
        <v>304.30947439213662</v>
      </c>
      <c r="E382" s="10">
        <v>314.94966580444907</v>
      </c>
      <c r="F382" s="10">
        <v>200.79105214174859</v>
      </c>
      <c r="G382" s="10">
        <v>279.8370341438179</v>
      </c>
      <c r="H382" s="10">
        <v>274.5040724262804</v>
      </c>
      <c r="I382" s="10">
        <v>284.1021169167098</v>
      </c>
      <c r="J382" s="10">
        <v>181.12469757889292</v>
      </c>
      <c r="K382" s="10">
        <v>252.42857009829282</v>
      </c>
      <c r="L382" s="11"/>
    </row>
    <row r="383" spans="1:12" x14ac:dyDescent="0.25">
      <c r="A383" s="8" t="s">
        <v>652</v>
      </c>
      <c r="B383" s="9" t="s">
        <v>636</v>
      </c>
      <c r="C383" s="9" t="s">
        <v>653</v>
      </c>
      <c r="D383" s="10">
        <v>281.41523371647514</v>
      </c>
      <c r="E383" s="10">
        <v>291.25492720306522</v>
      </c>
      <c r="F383" s="10">
        <v>185.68485578544065</v>
      </c>
      <c r="G383" s="10">
        <v>258.78393869731798</v>
      </c>
      <c r="H383" s="10">
        <v>253.18780076628357</v>
      </c>
      <c r="I383" s="10">
        <v>262.04052107279699</v>
      </c>
      <c r="J383" s="10">
        <v>167.05968490421458</v>
      </c>
      <c r="K383" s="10">
        <v>232.82654406130271</v>
      </c>
      <c r="L383" s="11"/>
    </row>
    <row r="384" spans="1:12" x14ac:dyDescent="0.25">
      <c r="A384" s="8" t="s">
        <v>654</v>
      </c>
      <c r="B384" s="9" t="s">
        <v>636</v>
      </c>
      <c r="C384" s="9" t="s">
        <v>532</v>
      </c>
      <c r="D384" s="10">
        <v>289.42227417640811</v>
      </c>
      <c r="E384" s="10">
        <v>299.54193411264612</v>
      </c>
      <c r="F384" s="10">
        <v>190.9681026567481</v>
      </c>
      <c r="G384" s="10">
        <v>266.14705632306055</v>
      </c>
      <c r="H384" s="10">
        <v>260.11213708820407</v>
      </c>
      <c r="I384" s="10">
        <v>269.20696705632309</v>
      </c>
      <c r="J384" s="10">
        <v>171.62853632837408</v>
      </c>
      <c r="K384" s="10">
        <v>239.1940281615303</v>
      </c>
      <c r="L384" s="11"/>
    </row>
    <row r="385" spans="1:12" x14ac:dyDescent="0.25">
      <c r="A385" s="8" t="s">
        <v>655</v>
      </c>
      <c r="B385" s="9" t="s">
        <v>504</v>
      </c>
      <c r="C385" s="9" t="s">
        <v>205</v>
      </c>
      <c r="D385" s="10">
        <v>321.24386839481559</v>
      </c>
      <c r="E385" s="10">
        <v>332.47617148554349</v>
      </c>
      <c r="F385" s="10">
        <v>211.96479162512469</v>
      </c>
      <c r="G385" s="10">
        <v>295.40957128614161</v>
      </c>
      <c r="H385" s="10">
        <v>282.49842472582253</v>
      </c>
      <c r="I385" s="10">
        <v>292.37599202392823</v>
      </c>
      <c r="J385" s="10">
        <v>186.39957248255237</v>
      </c>
      <c r="K385" s="10">
        <v>259.78001994017944</v>
      </c>
      <c r="L385" s="11"/>
    </row>
    <row r="386" spans="1:12" x14ac:dyDescent="0.25">
      <c r="A386" s="8" t="s">
        <v>656</v>
      </c>
      <c r="B386" s="9" t="s">
        <v>504</v>
      </c>
      <c r="C386" s="9" t="s">
        <v>505</v>
      </c>
      <c r="D386" s="10">
        <v>326.53028571428575</v>
      </c>
      <c r="E386" s="10">
        <v>337.94742857142853</v>
      </c>
      <c r="F386" s="10">
        <v>215.45290285714287</v>
      </c>
      <c r="G386" s="10">
        <v>300.27085714285721</v>
      </c>
      <c r="H386" s="10">
        <v>295.27457142857139</v>
      </c>
      <c r="I386" s="10">
        <v>305.59885714285707</v>
      </c>
      <c r="J386" s="10">
        <v>194.82959571428566</v>
      </c>
      <c r="K386" s="10">
        <v>271.52871428571427</v>
      </c>
      <c r="L386" s="11"/>
    </row>
    <row r="387" spans="1:12" x14ac:dyDescent="0.25">
      <c r="A387" s="8" t="s">
        <v>657</v>
      </c>
      <c r="B387" s="9" t="s">
        <v>658</v>
      </c>
      <c r="C387" s="9" t="s">
        <v>659</v>
      </c>
      <c r="D387" s="10">
        <v>328.12887372013654</v>
      </c>
      <c r="E387" s="10">
        <v>339.60191126279869</v>
      </c>
      <c r="F387" s="10">
        <v>216.50769146757682</v>
      </c>
      <c r="G387" s="10">
        <v>301.74088737201367</v>
      </c>
      <c r="H387" s="10">
        <v>288.12512920526569</v>
      </c>
      <c r="I387" s="10">
        <v>298.19943442223303</v>
      </c>
      <c r="J387" s="10">
        <v>190.11221374939058</v>
      </c>
      <c r="K387" s="10">
        <v>264.95422720624089</v>
      </c>
      <c r="L387" s="11"/>
    </row>
    <row r="388" spans="1:12" x14ac:dyDescent="0.25">
      <c r="A388" s="8" t="s">
        <v>660</v>
      </c>
      <c r="B388" s="9" t="s">
        <v>658</v>
      </c>
      <c r="C388" s="9" t="s">
        <v>659</v>
      </c>
      <c r="D388" s="10">
        <v>328.12887372013654</v>
      </c>
      <c r="E388" s="10">
        <v>339.60191126279869</v>
      </c>
      <c r="F388" s="10">
        <v>216.50769146757682</v>
      </c>
      <c r="G388" s="10">
        <v>301.74088737201367</v>
      </c>
      <c r="H388" s="10">
        <v>288.12512920526569</v>
      </c>
      <c r="I388" s="10">
        <v>298.19943442223303</v>
      </c>
      <c r="J388" s="10">
        <v>190.11221374939058</v>
      </c>
      <c r="K388" s="10">
        <v>264.95422720624089</v>
      </c>
      <c r="L388" s="11"/>
    </row>
    <row r="389" spans="1:12" x14ac:dyDescent="0.25">
      <c r="A389" s="8" t="s">
        <v>661</v>
      </c>
      <c r="B389" s="9" t="s">
        <v>658</v>
      </c>
      <c r="C389" s="9" t="s">
        <v>659</v>
      </c>
      <c r="D389" s="10">
        <v>328.12887372013654</v>
      </c>
      <c r="E389" s="10">
        <v>339.60191126279869</v>
      </c>
      <c r="F389" s="10">
        <v>216.50769146757682</v>
      </c>
      <c r="G389" s="10">
        <v>301.74088737201367</v>
      </c>
      <c r="H389" s="10">
        <v>288.12512920526569</v>
      </c>
      <c r="I389" s="10">
        <v>298.19943442223303</v>
      </c>
      <c r="J389" s="10">
        <v>190.11221374939058</v>
      </c>
      <c r="K389" s="10">
        <v>264.95422720624089</v>
      </c>
      <c r="L389" s="11"/>
    </row>
    <row r="390" spans="1:12" x14ac:dyDescent="0.25">
      <c r="A390" s="8" t="s">
        <v>662</v>
      </c>
      <c r="B390" s="9" t="s">
        <v>658</v>
      </c>
      <c r="C390" s="9" t="s">
        <v>663</v>
      </c>
      <c r="D390" s="10">
        <v>324.18544449926003</v>
      </c>
      <c r="E390" s="10">
        <v>335.5205999013321</v>
      </c>
      <c r="F390" s="10">
        <v>213.90571759250125</v>
      </c>
      <c r="G390" s="10">
        <v>298.11458707449441</v>
      </c>
      <c r="H390" s="10">
        <v>281.14872323630982</v>
      </c>
      <c r="I390" s="10">
        <v>290.97909817464233</v>
      </c>
      <c r="J390" s="10">
        <v>185.50900546127281</v>
      </c>
      <c r="K390" s="10">
        <v>258.53886087814504</v>
      </c>
      <c r="L390" s="11"/>
    </row>
    <row r="391" spans="1:12" x14ac:dyDescent="0.25">
      <c r="A391" s="8" t="s">
        <v>664</v>
      </c>
      <c r="B391" s="9" t="s">
        <v>658</v>
      </c>
      <c r="C391" s="9" t="s">
        <v>663</v>
      </c>
      <c r="D391" s="10">
        <v>324.18544449926003</v>
      </c>
      <c r="E391" s="10">
        <v>335.5205999013321</v>
      </c>
      <c r="F391" s="10">
        <v>213.90571759250125</v>
      </c>
      <c r="G391" s="10">
        <v>298.11458707449441</v>
      </c>
      <c r="H391" s="10">
        <v>281.14872323630982</v>
      </c>
      <c r="I391" s="10">
        <v>290.97909817464233</v>
      </c>
      <c r="J391" s="10">
        <v>185.50900546127281</v>
      </c>
      <c r="K391" s="10">
        <v>258.53886087814504</v>
      </c>
      <c r="L391" s="11"/>
    </row>
    <row r="392" spans="1:12" x14ac:dyDescent="0.25">
      <c r="A392" s="8" t="s">
        <v>665</v>
      </c>
      <c r="B392" s="9" t="s">
        <v>658</v>
      </c>
      <c r="C392" s="9" t="s">
        <v>663</v>
      </c>
      <c r="D392" s="10">
        <v>324.18544449926003</v>
      </c>
      <c r="E392" s="10">
        <v>335.5205999013321</v>
      </c>
      <c r="F392" s="10">
        <v>213.90571759250125</v>
      </c>
      <c r="G392" s="10">
        <v>298.11458707449441</v>
      </c>
      <c r="H392" s="10">
        <v>281.14872323630982</v>
      </c>
      <c r="I392" s="10">
        <v>290.97909817464233</v>
      </c>
      <c r="J392" s="10">
        <v>185.50900546127281</v>
      </c>
      <c r="K392" s="10">
        <v>258.53886087814504</v>
      </c>
      <c r="L392" s="11"/>
    </row>
    <row r="393" spans="1:12" x14ac:dyDescent="0.25">
      <c r="A393" s="8" t="s">
        <v>666</v>
      </c>
      <c r="B393" s="9" t="s">
        <v>658</v>
      </c>
      <c r="C393" s="9" t="s">
        <v>667</v>
      </c>
      <c r="D393" s="10">
        <v>320.60709999999995</v>
      </c>
      <c r="E393" s="10">
        <v>331.81713846153838</v>
      </c>
      <c r="F393" s="10">
        <v>211.54463580769226</v>
      </c>
      <c r="G393" s="10">
        <v>294.82401153846143</v>
      </c>
      <c r="H393" s="10">
        <v>284.79329999999993</v>
      </c>
      <c r="I393" s="10">
        <v>294.75110769230758</v>
      </c>
      <c r="J393" s="10">
        <v>187.91378896153844</v>
      </c>
      <c r="K393" s="10">
        <v>261.89034230769226</v>
      </c>
      <c r="L393" s="11"/>
    </row>
    <row r="394" spans="1:12" x14ac:dyDescent="0.25">
      <c r="A394" s="8" t="s">
        <v>668</v>
      </c>
      <c r="B394" s="9" t="s">
        <v>658</v>
      </c>
      <c r="C394" s="9" t="s">
        <v>669</v>
      </c>
      <c r="D394" s="10">
        <v>305.19167518796991</v>
      </c>
      <c r="E394" s="10">
        <v>315.86271278195488</v>
      </c>
      <c r="F394" s="10">
        <v>201.37315043609024</v>
      </c>
      <c r="G394" s="10">
        <v>280.64828872180448</v>
      </c>
      <c r="H394" s="10">
        <v>270.58610526315783</v>
      </c>
      <c r="I394" s="10">
        <v>280.04715789473687</v>
      </c>
      <c r="J394" s="10">
        <v>178.53952421052631</v>
      </c>
      <c r="K394" s="10">
        <v>248.82568421052625</v>
      </c>
      <c r="L394" s="11"/>
    </row>
    <row r="395" spans="1:12" x14ac:dyDescent="0.25">
      <c r="A395" s="8" t="s">
        <v>670</v>
      </c>
      <c r="B395" s="9" t="s">
        <v>658</v>
      </c>
      <c r="C395" s="9" t="s">
        <v>669</v>
      </c>
      <c r="D395" s="10">
        <v>305.19167518796991</v>
      </c>
      <c r="E395" s="10">
        <v>315.86271278195488</v>
      </c>
      <c r="F395" s="10">
        <v>201.37315043609024</v>
      </c>
      <c r="G395" s="10">
        <v>280.64828872180448</v>
      </c>
      <c r="H395" s="10">
        <v>270.58610526315783</v>
      </c>
      <c r="I395" s="10">
        <v>280.04715789473687</v>
      </c>
      <c r="J395" s="10">
        <v>178.53952421052631</v>
      </c>
      <c r="K395" s="10">
        <v>248.82568421052625</v>
      </c>
      <c r="L395" s="11"/>
    </row>
    <row r="396" spans="1:12" x14ac:dyDescent="0.25">
      <c r="A396" s="8" t="s">
        <v>671</v>
      </c>
      <c r="B396" s="9" t="s">
        <v>658</v>
      </c>
      <c r="C396" s="9" t="s">
        <v>669</v>
      </c>
      <c r="D396" s="10">
        <v>305.19167518796991</v>
      </c>
      <c r="E396" s="10">
        <v>315.86271278195488</v>
      </c>
      <c r="F396" s="10">
        <v>201.37315043609024</v>
      </c>
      <c r="G396" s="10">
        <v>280.64828872180448</v>
      </c>
      <c r="H396" s="10">
        <v>270.58610526315783</v>
      </c>
      <c r="I396" s="10">
        <v>280.04715789473687</v>
      </c>
      <c r="J396" s="10">
        <v>178.53952421052631</v>
      </c>
      <c r="K396" s="10">
        <v>248.82568421052625</v>
      </c>
      <c r="L396" s="11"/>
    </row>
    <row r="397" spans="1:12" x14ac:dyDescent="0.25">
      <c r="A397" s="8" t="s">
        <v>672</v>
      </c>
      <c r="B397" s="9" t="s">
        <v>658</v>
      </c>
      <c r="C397" s="9" t="s">
        <v>673</v>
      </c>
      <c r="D397" s="10">
        <v>317.7051428571429</v>
      </c>
      <c r="E397" s="10">
        <v>328.8137142857143</v>
      </c>
      <c r="F397" s="10">
        <v>209.6298514285715</v>
      </c>
      <c r="G397" s="10">
        <v>292.15542857142856</v>
      </c>
      <c r="H397" s="10">
        <v>275.54057142857141</v>
      </c>
      <c r="I397" s="10">
        <v>285.17485714285715</v>
      </c>
      <c r="J397" s="10">
        <v>181.80860571428576</v>
      </c>
      <c r="K397" s="10">
        <v>253.38171428571431</v>
      </c>
      <c r="L397" s="11"/>
    </row>
    <row r="398" spans="1:12" x14ac:dyDescent="0.25">
      <c r="A398" s="8" t="s">
        <v>674</v>
      </c>
      <c r="B398" s="9" t="s">
        <v>658</v>
      </c>
      <c r="C398" s="9" t="s">
        <v>675</v>
      </c>
      <c r="D398" s="10">
        <v>321.26399999999995</v>
      </c>
      <c r="E398" s="10">
        <v>332.49700699300695</v>
      </c>
      <c r="F398" s="10">
        <v>211.97807496503498</v>
      </c>
      <c r="G398" s="10">
        <v>295.42808391608395</v>
      </c>
      <c r="H398" s="10">
        <v>287.53066666666666</v>
      </c>
      <c r="I398" s="10">
        <v>297.58418648018642</v>
      </c>
      <c r="J398" s="10">
        <v>189.71997240093242</v>
      </c>
      <c r="K398" s="10">
        <v>264.40757109557109</v>
      </c>
      <c r="L398" s="11"/>
    </row>
    <row r="399" spans="1:12" x14ac:dyDescent="0.25">
      <c r="A399" s="8" t="s">
        <v>676</v>
      </c>
      <c r="B399" s="9" t="s">
        <v>658</v>
      </c>
      <c r="C399" s="9" t="s">
        <v>675</v>
      </c>
      <c r="D399" s="10">
        <v>321.26399999999995</v>
      </c>
      <c r="E399" s="10">
        <v>332.49700699300695</v>
      </c>
      <c r="F399" s="10">
        <v>211.97807496503498</v>
      </c>
      <c r="G399" s="10">
        <v>295.42808391608395</v>
      </c>
      <c r="H399" s="10">
        <v>287.53066666666666</v>
      </c>
      <c r="I399" s="10">
        <v>297.58418648018642</v>
      </c>
      <c r="J399" s="10">
        <v>189.71997240093242</v>
      </c>
      <c r="K399" s="10">
        <v>264.40757109557109</v>
      </c>
      <c r="L399" s="11"/>
    </row>
    <row r="400" spans="1:12" x14ac:dyDescent="0.25">
      <c r="A400" s="8" t="s">
        <v>677</v>
      </c>
      <c r="B400" s="9" t="s">
        <v>658</v>
      </c>
      <c r="C400" s="9" t="s">
        <v>678</v>
      </c>
      <c r="D400" s="10">
        <v>308.39546262823632</v>
      </c>
      <c r="E400" s="10">
        <v>319.17852076209073</v>
      </c>
      <c r="F400" s="10">
        <v>203.48709004396676</v>
      </c>
      <c r="G400" s="10">
        <v>283.59442892037117</v>
      </c>
      <c r="H400" s="10">
        <v>277.97299853444059</v>
      </c>
      <c r="I400" s="10">
        <v>287.6923341475329</v>
      </c>
      <c r="J400" s="10">
        <v>183.41358235466538</v>
      </c>
      <c r="K400" s="10">
        <v>255.61852662432824</v>
      </c>
      <c r="L400" s="11"/>
    </row>
    <row r="401" spans="1:12" x14ac:dyDescent="0.25">
      <c r="A401" s="8" t="s">
        <v>679</v>
      </c>
      <c r="B401" s="9" t="s">
        <v>658</v>
      </c>
      <c r="C401" s="9" t="s">
        <v>678</v>
      </c>
      <c r="D401" s="10">
        <v>308.39546262823632</v>
      </c>
      <c r="E401" s="10">
        <v>319.17852076209073</v>
      </c>
      <c r="F401" s="10">
        <v>203.48709004396676</v>
      </c>
      <c r="G401" s="10">
        <v>283.59442892037117</v>
      </c>
      <c r="H401" s="10">
        <v>277.97299853444059</v>
      </c>
      <c r="I401" s="10">
        <v>287.6923341475329</v>
      </c>
      <c r="J401" s="10">
        <v>183.41358235466538</v>
      </c>
      <c r="K401" s="10">
        <v>255.61852662432824</v>
      </c>
      <c r="L401" s="11"/>
    </row>
    <row r="402" spans="1:12" x14ac:dyDescent="0.25">
      <c r="A402" s="8" t="s">
        <v>680</v>
      </c>
      <c r="B402" s="9" t="s">
        <v>658</v>
      </c>
      <c r="C402" s="9" t="s">
        <v>681</v>
      </c>
      <c r="D402" s="10">
        <v>319.47096677585398</v>
      </c>
      <c r="E402" s="10">
        <v>330.64128029948529</v>
      </c>
      <c r="F402" s="10">
        <v>210.79498650444543</v>
      </c>
      <c r="G402" s="10">
        <v>293.77924567150211</v>
      </c>
      <c r="H402" s="10">
        <v>286.00374730931213</v>
      </c>
      <c r="I402" s="10">
        <v>296.00387833411332</v>
      </c>
      <c r="J402" s="10">
        <v>188.712472569022</v>
      </c>
      <c r="K402" s="10">
        <v>263.0034459522696</v>
      </c>
      <c r="L402" s="11"/>
    </row>
    <row r="403" spans="1:12" x14ac:dyDescent="0.25">
      <c r="A403" s="8" t="s">
        <v>682</v>
      </c>
      <c r="B403" s="9" t="s">
        <v>658</v>
      </c>
      <c r="C403" s="9" t="s">
        <v>681</v>
      </c>
      <c r="D403" s="10">
        <v>319.47096677585398</v>
      </c>
      <c r="E403" s="10">
        <v>330.64128029948529</v>
      </c>
      <c r="F403" s="10">
        <v>210.79498650444543</v>
      </c>
      <c r="G403" s="10">
        <v>293.77924567150211</v>
      </c>
      <c r="H403" s="10">
        <v>286.00374730931213</v>
      </c>
      <c r="I403" s="10">
        <v>296.00387833411332</v>
      </c>
      <c r="J403" s="10">
        <v>188.712472569022</v>
      </c>
      <c r="K403" s="10">
        <v>263.0034459522696</v>
      </c>
      <c r="L403" s="11"/>
    </row>
    <row r="404" spans="1:12" x14ac:dyDescent="0.25">
      <c r="A404" s="8" t="s">
        <v>683</v>
      </c>
      <c r="B404" s="9" t="s">
        <v>658</v>
      </c>
      <c r="C404" s="9" t="s">
        <v>684</v>
      </c>
      <c r="D404" s="10">
        <v>308.15012017586713</v>
      </c>
      <c r="E404" s="10">
        <v>318.92459990229594</v>
      </c>
      <c r="F404" s="10">
        <v>203.32520691744017</v>
      </c>
      <c r="G404" s="10">
        <v>283.3688168050806</v>
      </c>
      <c r="H404" s="10">
        <v>277.72765608207129</v>
      </c>
      <c r="I404" s="10">
        <v>287.43841328773806</v>
      </c>
      <c r="J404" s="10">
        <v>183.25169922813873</v>
      </c>
      <c r="K404" s="10">
        <v>255.39291450903758</v>
      </c>
      <c r="L404" s="11"/>
    </row>
    <row r="405" spans="1:12" x14ac:dyDescent="0.25">
      <c r="A405" s="8" t="s">
        <v>685</v>
      </c>
      <c r="B405" s="9" t="s">
        <v>658</v>
      </c>
      <c r="C405" s="9" t="s">
        <v>684</v>
      </c>
      <c r="D405" s="10">
        <v>308.15012017586713</v>
      </c>
      <c r="E405" s="10">
        <v>318.92459990229594</v>
      </c>
      <c r="F405" s="10">
        <v>203.32520691744017</v>
      </c>
      <c r="G405" s="10">
        <v>283.3688168050806</v>
      </c>
      <c r="H405" s="10">
        <v>277.72765608207129</v>
      </c>
      <c r="I405" s="10">
        <v>287.43841328773806</v>
      </c>
      <c r="J405" s="10">
        <v>183.25169922813873</v>
      </c>
      <c r="K405" s="10">
        <v>255.39291450903758</v>
      </c>
      <c r="L405" s="11"/>
    </row>
    <row r="406" spans="1:12" x14ac:dyDescent="0.25">
      <c r="A406" s="8" t="s">
        <v>686</v>
      </c>
      <c r="B406" s="9" t="s">
        <v>658</v>
      </c>
      <c r="C406" s="9" t="s">
        <v>687</v>
      </c>
      <c r="D406" s="10">
        <v>308.63485714285713</v>
      </c>
      <c r="E406" s="10">
        <v>319.42628571428583</v>
      </c>
      <c r="F406" s="10">
        <v>203.64504857142859</v>
      </c>
      <c r="G406" s="10">
        <v>283.81457142857153</v>
      </c>
      <c r="H406" s="10">
        <v>276.88885714285715</v>
      </c>
      <c r="I406" s="10">
        <v>286.57028571428577</v>
      </c>
      <c r="J406" s="10">
        <v>182.69823857142859</v>
      </c>
      <c r="K406" s="10">
        <v>254.62157142857146</v>
      </c>
      <c r="L406" s="11"/>
    </row>
    <row r="407" spans="1:12" x14ac:dyDescent="0.25">
      <c r="A407" s="8" t="s">
        <v>688</v>
      </c>
      <c r="B407" s="9" t="s">
        <v>658</v>
      </c>
      <c r="C407" s="9" t="s">
        <v>689</v>
      </c>
      <c r="D407" s="10">
        <v>319.73399412340848</v>
      </c>
      <c r="E407" s="10">
        <v>330.91350440744378</v>
      </c>
      <c r="F407" s="10">
        <v>210.96853857002941</v>
      </c>
      <c r="G407" s="10">
        <v>294.0211204701273</v>
      </c>
      <c r="H407" s="10">
        <v>281.94501860920667</v>
      </c>
      <c r="I407" s="10">
        <v>291.80323604309507</v>
      </c>
      <c r="J407" s="10">
        <v>186.03442119490697</v>
      </c>
      <c r="K407" s="10">
        <v>259.27111851126347</v>
      </c>
      <c r="L407" s="11"/>
    </row>
    <row r="408" spans="1:12" x14ac:dyDescent="0.25">
      <c r="A408" s="8" t="s">
        <v>690</v>
      </c>
      <c r="B408" s="9" t="s">
        <v>658</v>
      </c>
      <c r="C408" s="9" t="s">
        <v>689</v>
      </c>
      <c r="D408" s="10">
        <v>319.73399412340848</v>
      </c>
      <c r="E408" s="10">
        <v>330.91350440744378</v>
      </c>
      <c r="F408" s="10">
        <v>210.96853857002941</v>
      </c>
      <c r="G408" s="10">
        <v>294.0211204701273</v>
      </c>
      <c r="H408" s="10">
        <v>281.94501860920667</v>
      </c>
      <c r="I408" s="10">
        <v>291.80323604309507</v>
      </c>
      <c r="J408" s="10">
        <v>186.03442119490697</v>
      </c>
      <c r="K408" s="10">
        <v>259.27111851126347</v>
      </c>
      <c r="L408" s="11"/>
    </row>
    <row r="409" spans="1:12" x14ac:dyDescent="0.25">
      <c r="A409" s="8" t="s">
        <v>691</v>
      </c>
      <c r="B409" s="9" t="s">
        <v>658</v>
      </c>
      <c r="C409" s="9" t="s">
        <v>692</v>
      </c>
      <c r="D409" s="10">
        <v>323.42805000000004</v>
      </c>
      <c r="E409" s="10">
        <v>334.73672307692311</v>
      </c>
      <c r="F409" s="10">
        <v>213.40596963461542</v>
      </c>
      <c r="G409" s="10">
        <v>297.41810192307702</v>
      </c>
      <c r="H409" s="10">
        <v>284.548</v>
      </c>
      <c r="I409" s="10">
        <v>294.49723076923078</v>
      </c>
      <c r="J409" s="10">
        <v>187.75193384615386</v>
      </c>
      <c r="K409" s="10">
        <v>261.66476923076925</v>
      </c>
      <c r="L409" s="11"/>
    </row>
    <row r="410" spans="1:12" x14ac:dyDescent="0.25">
      <c r="A410" s="8" t="s">
        <v>693</v>
      </c>
      <c r="B410" s="9" t="s">
        <v>658</v>
      </c>
      <c r="C410" s="9" t="s">
        <v>694</v>
      </c>
      <c r="D410" s="10">
        <v>307.63148126520679</v>
      </c>
      <c r="E410" s="10">
        <v>318.38782676399023</v>
      </c>
      <c r="F410" s="10">
        <v>202.98299590754257</v>
      </c>
      <c r="G410" s="10">
        <v>282.89188661800489</v>
      </c>
      <c r="H410" s="10">
        <v>275.26212652068131</v>
      </c>
      <c r="I410" s="10">
        <v>284.88667639902678</v>
      </c>
      <c r="J410" s="10">
        <v>181.6248807542579</v>
      </c>
      <c r="K410" s="10">
        <v>253.12566180048663</v>
      </c>
      <c r="L410" s="11"/>
    </row>
    <row r="411" spans="1:12" x14ac:dyDescent="0.25">
      <c r="A411" s="8" t="s">
        <v>695</v>
      </c>
      <c r="B411" s="9" t="s">
        <v>658</v>
      </c>
      <c r="C411" s="9" t="s">
        <v>696</v>
      </c>
      <c r="D411" s="10">
        <v>302.80126419753088</v>
      </c>
      <c r="E411" s="10">
        <v>313.38872098765427</v>
      </c>
      <c r="F411" s="10">
        <v>199.79589708641976</v>
      </c>
      <c r="G411" s="10">
        <v>278.45011358024692</v>
      </c>
      <c r="H411" s="10">
        <v>273.25668740740747</v>
      </c>
      <c r="I411" s="10">
        <v>282.81111703703704</v>
      </c>
      <c r="J411" s="10">
        <v>180.30164154074077</v>
      </c>
      <c r="K411" s="10">
        <v>251.28149925925931</v>
      </c>
      <c r="L411" s="11"/>
    </row>
    <row r="412" spans="1:12" x14ac:dyDescent="0.25">
      <c r="A412" s="8" t="s">
        <v>697</v>
      </c>
      <c r="B412" s="9" t="s">
        <v>658</v>
      </c>
      <c r="C412" s="9" t="s">
        <v>696</v>
      </c>
      <c r="D412" s="10">
        <v>302.80126419753088</v>
      </c>
      <c r="E412" s="10">
        <v>313.38872098765427</v>
      </c>
      <c r="F412" s="10">
        <v>199.79589708641976</v>
      </c>
      <c r="G412" s="10">
        <v>278.45011358024692</v>
      </c>
      <c r="H412" s="10">
        <v>273.25668740740747</v>
      </c>
      <c r="I412" s="10">
        <v>282.81111703703704</v>
      </c>
      <c r="J412" s="10">
        <v>180.30164154074077</v>
      </c>
      <c r="K412" s="10">
        <v>251.28149925925931</v>
      </c>
      <c r="L412" s="11"/>
    </row>
    <row r="413" spans="1:12" x14ac:dyDescent="0.25">
      <c r="A413" s="8" t="s">
        <v>698</v>
      </c>
      <c r="B413" s="9" t="s">
        <v>658</v>
      </c>
      <c r="C413" s="9" t="s">
        <v>699</v>
      </c>
      <c r="D413" s="10">
        <v>298.02123045890067</v>
      </c>
      <c r="E413" s="10">
        <v>308.44155320221881</v>
      </c>
      <c r="F413" s="10">
        <v>196.64191048915782</v>
      </c>
      <c r="G413" s="10">
        <v>274.05448814926876</v>
      </c>
      <c r="H413" s="10">
        <v>268.72173474533537</v>
      </c>
      <c r="I413" s="10">
        <v>278.11759959657081</v>
      </c>
      <c r="J413" s="10">
        <v>177.30936560766514</v>
      </c>
      <c r="K413" s="10">
        <v>247.11124558749367</v>
      </c>
      <c r="L413" s="11"/>
    </row>
    <row r="414" spans="1:12" x14ac:dyDescent="0.25">
      <c r="A414" s="8" t="s">
        <v>700</v>
      </c>
      <c r="B414" s="9" t="s">
        <v>701</v>
      </c>
      <c r="C414" s="9" t="s">
        <v>532</v>
      </c>
      <c r="D414" s="10">
        <v>339.17247676579916</v>
      </c>
      <c r="E414" s="10">
        <v>351.03165427509293</v>
      </c>
      <c r="F414" s="10">
        <v>223.79453877788106</v>
      </c>
      <c r="G414" s="10">
        <v>311.89636849442383</v>
      </c>
      <c r="H414" s="10">
        <v>301.14590613382893</v>
      </c>
      <c r="I414" s="10">
        <v>311.67548327137547</v>
      </c>
      <c r="J414" s="10">
        <v>198.70365016263943</v>
      </c>
      <c r="K414" s="10">
        <v>276.92787871747214</v>
      </c>
      <c r="L414" s="11"/>
    </row>
    <row r="415" spans="1:12" x14ac:dyDescent="0.25">
      <c r="A415" s="8" t="s">
        <v>702</v>
      </c>
      <c r="B415" s="9" t="s">
        <v>701</v>
      </c>
      <c r="C415" s="9" t="s">
        <v>532</v>
      </c>
      <c r="D415" s="10">
        <v>339.17247676579916</v>
      </c>
      <c r="E415" s="10">
        <v>351.03165427509293</v>
      </c>
      <c r="F415" s="10">
        <v>223.79453877788106</v>
      </c>
      <c r="G415" s="10">
        <v>311.89636849442383</v>
      </c>
      <c r="H415" s="10">
        <v>301.14590613382893</v>
      </c>
      <c r="I415" s="10">
        <v>311.67548327137547</v>
      </c>
      <c r="J415" s="10">
        <v>198.70365016263943</v>
      </c>
      <c r="K415" s="10">
        <v>276.92787871747214</v>
      </c>
      <c r="L415" s="11"/>
    </row>
    <row r="416" spans="1:12" x14ac:dyDescent="0.25">
      <c r="A416" s="8" t="s">
        <v>703</v>
      </c>
      <c r="B416" s="9" t="s">
        <v>701</v>
      </c>
      <c r="C416" s="9" t="s">
        <v>532</v>
      </c>
      <c r="D416" s="10">
        <v>339.17247676579916</v>
      </c>
      <c r="E416" s="10">
        <v>351.03165427509293</v>
      </c>
      <c r="F416" s="10">
        <v>223.79453877788106</v>
      </c>
      <c r="G416" s="10">
        <v>311.89636849442383</v>
      </c>
      <c r="H416" s="10">
        <v>301.14590613382893</v>
      </c>
      <c r="I416" s="10">
        <v>311.67548327137547</v>
      </c>
      <c r="J416" s="10">
        <v>198.70365016263943</v>
      </c>
      <c r="K416" s="10">
        <v>276.92787871747214</v>
      </c>
      <c r="L416" s="11"/>
    </row>
    <row r="417" spans="1:12" x14ac:dyDescent="0.25">
      <c r="A417" s="8" t="s">
        <v>704</v>
      </c>
      <c r="B417" s="9" t="s">
        <v>701</v>
      </c>
      <c r="C417" s="9" t="s">
        <v>705</v>
      </c>
      <c r="D417" s="10">
        <v>323.46600000000001</v>
      </c>
      <c r="E417" s="10">
        <v>334.77600000000007</v>
      </c>
      <c r="F417" s="10">
        <v>213.43101000000001</v>
      </c>
      <c r="G417" s="10">
        <v>297.45300000000003</v>
      </c>
      <c r="H417" s="10">
        <v>287.06228571428579</v>
      </c>
      <c r="I417" s="10">
        <v>297.09942857142869</v>
      </c>
      <c r="J417" s="10">
        <v>189.41092285714291</v>
      </c>
      <c r="K417" s="10">
        <v>263.97685714285723</v>
      </c>
      <c r="L417" s="11"/>
    </row>
    <row r="418" spans="1:12" x14ac:dyDescent="0.25">
      <c r="A418" s="8" t="s">
        <v>706</v>
      </c>
      <c r="B418" s="9" t="s">
        <v>701</v>
      </c>
      <c r="C418" s="9" t="s">
        <v>707</v>
      </c>
      <c r="D418" s="10">
        <v>342.12749999999994</v>
      </c>
      <c r="E418" s="10">
        <v>354.09000000000009</v>
      </c>
      <c r="F418" s="10">
        <v>225.7443375</v>
      </c>
      <c r="G418" s="10">
        <v>314.61374999999998</v>
      </c>
      <c r="H418" s="10">
        <v>307.42424462365591</v>
      </c>
      <c r="I418" s="10">
        <v>318.17334408602153</v>
      </c>
      <c r="J418" s="10">
        <v>202.84625595430109</v>
      </c>
      <c r="K418" s="10">
        <v>282.70131586021506</v>
      </c>
      <c r="L418" s="11"/>
    </row>
    <row r="419" spans="1:12" x14ac:dyDescent="0.25">
      <c r="A419" s="8" t="s">
        <v>708</v>
      </c>
      <c r="B419" s="9" t="s">
        <v>701</v>
      </c>
      <c r="C419" s="9" t="s">
        <v>707</v>
      </c>
      <c r="D419" s="10">
        <v>342.12749999999994</v>
      </c>
      <c r="E419" s="10">
        <v>354.09000000000009</v>
      </c>
      <c r="F419" s="10">
        <v>225.7443375</v>
      </c>
      <c r="G419" s="10">
        <v>314.61374999999998</v>
      </c>
      <c r="H419" s="10">
        <v>307.42424462365591</v>
      </c>
      <c r="I419" s="10">
        <v>318.17334408602153</v>
      </c>
      <c r="J419" s="10">
        <v>202.84625595430109</v>
      </c>
      <c r="K419" s="10">
        <v>282.70131586021506</v>
      </c>
      <c r="L419" s="11"/>
    </row>
    <row r="420" spans="1:12" x14ac:dyDescent="0.25">
      <c r="A420" s="8" t="s">
        <v>709</v>
      </c>
      <c r="B420" s="9" t="s">
        <v>701</v>
      </c>
      <c r="C420" s="9" t="s">
        <v>707</v>
      </c>
      <c r="D420" s="10">
        <v>342.12749999999994</v>
      </c>
      <c r="E420" s="10">
        <v>354.09000000000009</v>
      </c>
      <c r="F420" s="10">
        <v>225.7443375</v>
      </c>
      <c r="G420" s="10">
        <v>314.61374999999998</v>
      </c>
      <c r="H420" s="10">
        <v>307.42424462365591</v>
      </c>
      <c r="I420" s="10">
        <v>318.17334408602153</v>
      </c>
      <c r="J420" s="10">
        <v>202.84625595430109</v>
      </c>
      <c r="K420" s="10">
        <v>282.70131586021506</v>
      </c>
      <c r="L420" s="11"/>
    </row>
    <row r="421" spans="1:12" x14ac:dyDescent="0.25">
      <c r="A421" s="8" t="s">
        <v>710</v>
      </c>
      <c r="B421" s="9" t="s">
        <v>701</v>
      </c>
      <c r="C421" s="9" t="s">
        <v>711</v>
      </c>
      <c r="D421" s="10">
        <v>323.71114285714287</v>
      </c>
      <c r="E421" s="10">
        <v>335.02971428571442</v>
      </c>
      <c r="F421" s="10">
        <v>213.59276142857146</v>
      </c>
      <c r="G421" s="10">
        <v>297.67842857142864</v>
      </c>
      <c r="H421" s="10">
        <v>287.18485714285714</v>
      </c>
      <c r="I421" s="10">
        <v>297.22628571428578</v>
      </c>
      <c r="J421" s="10">
        <v>189.49179857142857</v>
      </c>
      <c r="K421" s="10">
        <v>264.08957142857145</v>
      </c>
      <c r="L421" s="11"/>
    </row>
    <row r="422" spans="1:12" x14ac:dyDescent="0.25">
      <c r="A422" s="8" t="s">
        <v>712</v>
      </c>
      <c r="B422" s="9" t="s">
        <v>701</v>
      </c>
      <c r="C422" s="9" t="s">
        <v>711</v>
      </c>
      <c r="D422" s="10">
        <v>323.71114285714287</v>
      </c>
      <c r="E422" s="10">
        <v>335.02971428571442</v>
      </c>
      <c r="F422" s="10">
        <v>213.59276142857146</v>
      </c>
      <c r="G422" s="10">
        <v>297.67842857142864</v>
      </c>
      <c r="H422" s="10">
        <v>287.18485714285714</v>
      </c>
      <c r="I422" s="10">
        <v>297.22628571428578</v>
      </c>
      <c r="J422" s="10">
        <v>189.49179857142857</v>
      </c>
      <c r="K422" s="10">
        <v>264.08957142857145</v>
      </c>
      <c r="L422" s="11"/>
    </row>
    <row r="423" spans="1:12" x14ac:dyDescent="0.25">
      <c r="A423" s="8" t="s">
        <v>713</v>
      </c>
      <c r="B423" s="9" t="s">
        <v>701</v>
      </c>
      <c r="C423" s="9" t="s">
        <v>714</v>
      </c>
      <c r="D423" s="10">
        <v>331.51145702592078</v>
      </c>
      <c r="E423" s="10">
        <v>343.10276671214183</v>
      </c>
      <c r="F423" s="10">
        <v>218.73960508867668</v>
      </c>
      <c r="G423" s="10">
        <v>304.85144474761256</v>
      </c>
      <c r="H423" s="10">
        <v>294.22714961346065</v>
      </c>
      <c r="I423" s="10">
        <v>304.5148121873579</v>
      </c>
      <c r="J423" s="10">
        <v>194.13848043201457</v>
      </c>
      <c r="K423" s="10">
        <v>270.56552569349708</v>
      </c>
      <c r="L423" s="11"/>
    </row>
    <row r="424" spans="1:12" x14ac:dyDescent="0.25">
      <c r="A424" s="8" t="s">
        <v>715</v>
      </c>
      <c r="B424" s="9" t="s">
        <v>701</v>
      </c>
      <c r="C424" s="9" t="s">
        <v>716</v>
      </c>
      <c r="D424" s="10">
        <v>328.55007681628882</v>
      </c>
      <c r="E424" s="10">
        <v>340.03784173993523</v>
      </c>
      <c r="F424" s="10">
        <v>216.78561187413237</v>
      </c>
      <c r="G424" s="10">
        <v>302.12821749190192</v>
      </c>
      <c r="H424" s="10">
        <v>296.77469597408617</v>
      </c>
      <c r="I424" s="10">
        <v>307.15143359555765</v>
      </c>
      <c r="J424" s="10">
        <v>195.81941565478948</v>
      </c>
      <c r="K424" s="10">
        <v>272.90819944470161</v>
      </c>
      <c r="L424" s="11"/>
    </row>
    <row r="425" spans="1:12" x14ac:dyDescent="0.25">
      <c r="A425" s="8" t="s">
        <v>717</v>
      </c>
      <c r="B425" s="9" t="s">
        <v>701</v>
      </c>
      <c r="C425" s="9" t="s">
        <v>718</v>
      </c>
      <c r="D425" s="10">
        <v>344.23142553191497</v>
      </c>
      <c r="E425" s="10">
        <v>356.26748936170225</v>
      </c>
      <c r="F425" s="10">
        <v>227.13256053191498</v>
      </c>
      <c r="G425" s="10">
        <v>316.5484787234044</v>
      </c>
      <c r="H425" s="10">
        <v>312.11296631205681</v>
      </c>
      <c r="I425" s="10">
        <v>323.02600709219865</v>
      </c>
      <c r="J425" s="10">
        <v>205.93999256205677</v>
      </c>
      <c r="K425" s="10">
        <v>287.01297251773059</v>
      </c>
      <c r="L425" s="11"/>
    </row>
    <row r="426" spans="1:12" x14ac:dyDescent="0.25">
      <c r="A426" s="8" t="s">
        <v>719</v>
      </c>
      <c r="B426" s="9" t="s">
        <v>701</v>
      </c>
      <c r="C426" s="9" t="s">
        <v>720</v>
      </c>
      <c r="D426" s="10">
        <v>335.45760877513709</v>
      </c>
      <c r="E426" s="10">
        <v>347.18689579524676</v>
      </c>
      <c r="F426" s="10">
        <v>221.3433753564899</v>
      </c>
      <c r="G426" s="10">
        <v>308.48024862888479</v>
      </c>
      <c r="H426" s="10">
        <v>303.70193601462518</v>
      </c>
      <c r="I426" s="10">
        <v>314.32088482632531</v>
      </c>
      <c r="J426" s="10">
        <v>200.39018302559413</v>
      </c>
      <c r="K426" s="10">
        <v>279.27835374771479</v>
      </c>
      <c r="L426" s="11"/>
    </row>
    <row r="427" spans="1:12" x14ac:dyDescent="0.25">
      <c r="A427" s="8" t="s">
        <v>721</v>
      </c>
      <c r="B427" s="9" t="s">
        <v>701</v>
      </c>
      <c r="C427" s="9" t="s">
        <v>720</v>
      </c>
      <c r="D427" s="10">
        <v>335.45760877513709</v>
      </c>
      <c r="E427" s="10">
        <v>347.18689579524676</v>
      </c>
      <c r="F427" s="10">
        <v>221.3433753564899</v>
      </c>
      <c r="G427" s="10">
        <v>308.48024862888479</v>
      </c>
      <c r="H427" s="10">
        <v>303.70193601462518</v>
      </c>
      <c r="I427" s="10">
        <v>314.32088482632531</v>
      </c>
      <c r="J427" s="10">
        <v>200.39018302559413</v>
      </c>
      <c r="K427" s="10">
        <v>279.27835374771479</v>
      </c>
      <c r="L427" s="11"/>
    </row>
    <row r="428" spans="1:12" x14ac:dyDescent="0.25">
      <c r="A428" s="8" t="s">
        <v>722</v>
      </c>
      <c r="B428" s="9" t="s">
        <v>701</v>
      </c>
      <c r="C428" s="9" t="s">
        <v>723</v>
      </c>
      <c r="D428" s="10">
        <v>326.1416175783076</v>
      </c>
      <c r="E428" s="10">
        <v>337.54517064048622</v>
      </c>
      <c r="F428" s="10">
        <v>215.19644983637221</v>
      </c>
      <c r="G428" s="10">
        <v>299.91344553529689</v>
      </c>
      <c r="H428" s="10">
        <v>297.08313510986443</v>
      </c>
      <c r="I428" s="10">
        <v>307.47065731650309</v>
      </c>
      <c r="J428" s="10">
        <v>196.02293156147738</v>
      </c>
      <c r="K428" s="10">
        <v>273.19183403459567</v>
      </c>
      <c r="L428" s="11"/>
    </row>
    <row r="429" spans="1:12" x14ac:dyDescent="0.25">
      <c r="A429" s="8" t="s">
        <v>724</v>
      </c>
      <c r="B429" s="9" t="s">
        <v>701</v>
      </c>
      <c r="C429" s="9" t="s">
        <v>723</v>
      </c>
      <c r="D429" s="10">
        <v>326.1416175783076</v>
      </c>
      <c r="E429" s="10">
        <v>337.54517064048622</v>
      </c>
      <c r="F429" s="10">
        <v>215.19644983637221</v>
      </c>
      <c r="G429" s="10">
        <v>299.91344553529689</v>
      </c>
      <c r="H429" s="10">
        <v>297.08313510986443</v>
      </c>
      <c r="I429" s="10">
        <v>307.47065731650309</v>
      </c>
      <c r="J429" s="10">
        <v>196.02293156147738</v>
      </c>
      <c r="K429" s="10">
        <v>273.19183403459567</v>
      </c>
      <c r="L429" s="11"/>
    </row>
    <row r="430" spans="1:12" x14ac:dyDescent="0.25">
      <c r="A430" s="8" t="s">
        <v>725</v>
      </c>
      <c r="B430" s="9" t="s">
        <v>701</v>
      </c>
      <c r="C430" s="9" t="s">
        <v>726</v>
      </c>
      <c r="D430" s="10">
        <v>329.58904290429041</v>
      </c>
      <c r="E430" s="10">
        <v>341.1131353135313</v>
      </c>
      <c r="F430" s="10">
        <v>217.47114785478547</v>
      </c>
      <c r="G430" s="10">
        <v>303.08363036303632</v>
      </c>
      <c r="H430" s="10">
        <v>294.49504950495049</v>
      </c>
      <c r="I430" s="10">
        <v>304.79207920792078</v>
      </c>
      <c r="J430" s="10">
        <v>194.31524752475246</v>
      </c>
      <c r="K430" s="10">
        <v>270.81188118811883</v>
      </c>
      <c r="L430" s="11"/>
    </row>
    <row r="431" spans="1:12" x14ac:dyDescent="0.25">
      <c r="A431" s="8" t="s">
        <v>727</v>
      </c>
      <c r="B431" s="9" t="s">
        <v>701</v>
      </c>
      <c r="C431" s="9" t="s">
        <v>726</v>
      </c>
      <c r="D431" s="10">
        <v>329.58904290429041</v>
      </c>
      <c r="E431" s="10">
        <v>341.1131353135313</v>
      </c>
      <c r="F431" s="10">
        <v>217.47114785478547</v>
      </c>
      <c r="G431" s="10">
        <v>303.08363036303632</v>
      </c>
      <c r="H431" s="10">
        <v>294.49504950495049</v>
      </c>
      <c r="I431" s="10">
        <v>304.79207920792078</v>
      </c>
      <c r="J431" s="10">
        <v>194.31524752475246</v>
      </c>
      <c r="K431" s="10">
        <v>270.81188118811883</v>
      </c>
      <c r="L431" s="11"/>
    </row>
    <row r="432" spans="1:12" x14ac:dyDescent="0.25">
      <c r="A432" s="8" t="s">
        <v>728</v>
      </c>
      <c r="B432" s="9" t="s">
        <v>701</v>
      </c>
      <c r="C432" s="9" t="s">
        <v>729</v>
      </c>
      <c r="D432" s="10">
        <v>320.69703661971835</v>
      </c>
      <c r="E432" s="10">
        <v>331.91021971830992</v>
      </c>
      <c r="F432" s="10">
        <v>211.60397825352115</v>
      </c>
      <c r="G432" s="10">
        <v>294.9067154929578</v>
      </c>
      <c r="H432" s="10">
        <v>288.82347793427226</v>
      </c>
      <c r="I432" s="10">
        <v>298.92220093896714</v>
      </c>
      <c r="J432" s="10">
        <v>190.57300182159625</v>
      </c>
      <c r="K432" s="10">
        <v>265.59641502347421</v>
      </c>
      <c r="L432" s="11"/>
    </row>
    <row r="433" spans="1:12" x14ac:dyDescent="0.25">
      <c r="A433" s="8" t="s">
        <v>730</v>
      </c>
      <c r="B433" s="9" t="s">
        <v>701</v>
      </c>
      <c r="C433" s="9" t="s">
        <v>729</v>
      </c>
      <c r="D433" s="10">
        <v>320.69703661971835</v>
      </c>
      <c r="E433" s="10">
        <v>331.91021971830992</v>
      </c>
      <c r="F433" s="10">
        <v>211.60397825352115</v>
      </c>
      <c r="G433" s="10">
        <v>294.9067154929578</v>
      </c>
      <c r="H433" s="10">
        <v>288.82347793427226</v>
      </c>
      <c r="I433" s="10">
        <v>298.92220093896714</v>
      </c>
      <c r="J433" s="10">
        <v>190.57300182159625</v>
      </c>
      <c r="K433" s="10">
        <v>265.59641502347421</v>
      </c>
      <c r="L433" s="11"/>
    </row>
    <row r="434" spans="1:12" x14ac:dyDescent="0.25">
      <c r="A434" s="8" t="s">
        <v>731</v>
      </c>
      <c r="B434" s="9" t="s">
        <v>701</v>
      </c>
      <c r="C434" s="9" t="s">
        <v>732</v>
      </c>
      <c r="D434" s="10">
        <v>321.78168633093526</v>
      </c>
      <c r="E434" s="10">
        <v>333.03279424460436</v>
      </c>
      <c r="F434" s="10">
        <v>212.31965743884896</v>
      </c>
      <c r="G434" s="10">
        <v>295.9041381294964</v>
      </c>
      <c r="H434" s="10">
        <v>282.66264748201445</v>
      </c>
      <c r="I434" s="10">
        <v>292.54595683453243</v>
      </c>
      <c r="J434" s="10">
        <v>186.50793079136693</v>
      </c>
      <c r="K434" s="10">
        <v>259.93103597122308</v>
      </c>
      <c r="L434" s="11"/>
    </row>
    <row r="435" spans="1:12" x14ac:dyDescent="0.25">
      <c r="A435" s="8" t="s">
        <v>733</v>
      </c>
      <c r="B435" s="9" t="s">
        <v>701</v>
      </c>
      <c r="C435" s="9" t="s">
        <v>734</v>
      </c>
      <c r="D435" s="10">
        <v>330.78423529411765</v>
      </c>
      <c r="E435" s="10">
        <v>342.35011764705888</v>
      </c>
      <c r="F435" s="10">
        <v>218.25976588235298</v>
      </c>
      <c r="G435" s="10">
        <v>304.18270588235293</v>
      </c>
      <c r="H435" s="10">
        <v>294.48014421252367</v>
      </c>
      <c r="I435" s="10">
        <v>304.77665275142311</v>
      </c>
      <c r="J435" s="10">
        <v>194.30541263757115</v>
      </c>
      <c r="K435" s="10">
        <v>270.79817457305495</v>
      </c>
      <c r="L435" s="11"/>
    </row>
    <row r="436" spans="1:12" x14ac:dyDescent="0.25">
      <c r="A436" s="8" t="s">
        <v>735</v>
      </c>
      <c r="B436" s="9" t="s">
        <v>701</v>
      </c>
      <c r="C436" s="9" t="s">
        <v>734</v>
      </c>
      <c r="D436" s="10">
        <v>330.78423529411765</v>
      </c>
      <c r="E436" s="10">
        <v>342.35011764705888</v>
      </c>
      <c r="F436" s="10">
        <v>218.25976588235298</v>
      </c>
      <c r="G436" s="10">
        <v>304.18270588235293</v>
      </c>
      <c r="H436" s="10">
        <v>294.48014421252367</v>
      </c>
      <c r="I436" s="10">
        <v>304.77665275142311</v>
      </c>
      <c r="J436" s="10">
        <v>194.30541263757115</v>
      </c>
      <c r="K436" s="10">
        <v>270.79817457305495</v>
      </c>
      <c r="L436" s="11"/>
    </row>
    <row r="437" spans="1:12" x14ac:dyDescent="0.25">
      <c r="A437" s="8" t="s">
        <v>736</v>
      </c>
      <c r="B437" s="9" t="s">
        <v>701</v>
      </c>
      <c r="C437" s="9" t="s">
        <v>737</v>
      </c>
      <c r="D437" s="10">
        <v>324.1825789726355</v>
      </c>
      <c r="E437" s="10">
        <v>335.51763418146902</v>
      </c>
      <c r="F437" s="10">
        <v>213.90382684589531</v>
      </c>
      <c r="G437" s="10">
        <v>298.11195199231878</v>
      </c>
      <c r="H437" s="10">
        <v>286.41849639942376</v>
      </c>
      <c r="I437" s="10">
        <v>296.43312914066246</v>
      </c>
      <c r="J437" s="10">
        <v>188.98613445991353</v>
      </c>
      <c r="K437" s="10">
        <v>263.38484109457505</v>
      </c>
      <c r="L437" s="11"/>
    </row>
    <row r="438" spans="1:12" x14ac:dyDescent="0.25">
      <c r="A438" s="8" t="s">
        <v>738</v>
      </c>
      <c r="B438" s="9" t="s">
        <v>701</v>
      </c>
      <c r="C438" s="9" t="s">
        <v>737</v>
      </c>
      <c r="D438" s="10">
        <v>324.1825789726355</v>
      </c>
      <c r="E438" s="10">
        <v>335.51763418146902</v>
      </c>
      <c r="F438" s="10">
        <v>213.90382684589531</v>
      </c>
      <c r="G438" s="10">
        <v>298.11195199231878</v>
      </c>
      <c r="H438" s="10">
        <v>286.41849639942376</v>
      </c>
      <c r="I438" s="10">
        <v>296.43312914066246</v>
      </c>
      <c r="J438" s="10">
        <v>188.98613445991353</v>
      </c>
      <c r="K438" s="10">
        <v>263.38484109457505</v>
      </c>
      <c r="L438" s="11"/>
    </row>
    <row r="439" spans="1:12" x14ac:dyDescent="0.25">
      <c r="A439" s="8" t="s">
        <v>739</v>
      </c>
      <c r="B439" s="9" t="s">
        <v>701</v>
      </c>
      <c r="C439" s="9" t="s">
        <v>17</v>
      </c>
      <c r="D439" s="10">
        <v>322.32350742692859</v>
      </c>
      <c r="E439" s="10">
        <v>333.59356013416397</v>
      </c>
      <c r="F439" s="10">
        <v>212.67716463823677</v>
      </c>
      <c r="G439" s="10">
        <v>296.40238620028748</v>
      </c>
      <c r="H439" s="10">
        <v>288.22688068998559</v>
      </c>
      <c r="I439" s="10">
        <v>298.30474365117402</v>
      </c>
      <c r="J439" s="10">
        <v>190.17935194058464</v>
      </c>
      <c r="K439" s="10">
        <v>265.04779587925253</v>
      </c>
      <c r="L439" s="11"/>
    </row>
    <row r="440" spans="1:12" x14ac:dyDescent="0.25">
      <c r="A440" s="8" t="s">
        <v>740</v>
      </c>
      <c r="B440" s="9" t="s">
        <v>701</v>
      </c>
      <c r="C440" s="9" t="s">
        <v>741</v>
      </c>
      <c r="D440" s="10">
        <v>321.1389159741459</v>
      </c>
      <c r="E440" s="10">
        <v>332.3675493998154</v>
      </c>
      <c r="F440" s="10">
        <v>211.89554137580799</v>
      </c>
      <c r="G440" s="10">
        <v>295.31305909510621</v>
      </c>
      <c r="H440" s="10">
        <v>291.08580886426597</v>
      </c>
      <c r="I440" s="10">
        <v>301.26363434903055</v>
      </c>
      <c r="J440" s="10">
        <v>192.06574472299175</v>
      </c>
      <c r="K440" s="10">
        <v>267.67681024930755</v>
      </c>
      <c r="L440" s="11"/>
    </row>
    <row r="441" spans="1:12" x14ac:dyDescent="0.25">
      <c r="A441" s="8" t="s">
        <v>742</v>
      </c>
      <c r="B441" s="9" t="s">
        <v>701</v>
      </c>
      <c r="C441" s="9" t="s">
        <v>514</v>
      </c>
      <c r="D441" s="10">
        <v>332.21954880294663</v>
      </c>
      <c r="E441" s="10">
        <v>343.83561694290984</v>
      </c>
      <c r="F441" s="10">
        <v>219.20682186924498</v>
      </c>
      <c r="G441" s="10">
        <v>305.50259208103131</v>
      </c>
      <c r="H441" s="10">
        <v>299.61054511970536</v>
      </c>
      <c r="I441" s="10">
        <v>310.08643830570907</v>
      </c>
      <c r="J441" s="10">
        <v>197.69058031307554</v>
      </c>
      <c r="K441" s="10">
        <v>275.51599079189685</v>
      </c>
      <c r="L441" s="11"/>
    </row>
    <row r="442" spans="1:12" x14ac:dyDescent="0.25">
      <c r="A442" s="8" t="s">
        <v>743</v>
      </c>
      <c r="B442" s="9" t="s">
        <v>701</v>
      </c>
      <c r="C442" s="9" t="s">
        <v>744</v>
      </c>
      <c r="D442" s="10">
        <v>326.1497535014006</v>
      </c>
      <c r="E442" s="10">
        <v>337.55359103641462</v>
      </c>
      <c r="F442" s="10">
        <v>215.2018181232493</v>
      </c>
      <c r="G442" s="10">
        <v>299.92092717086837</v>
      </c>
      <c r="H442" s="10">
        <v>289.58367880485531</v>
      </c>
      <c r="I442" s="10">
        <v>299.70898225957052</v>
      </c>
      <c r="J442" s="10">
        <v>191.07460149393091</v>
      </c>
      <c r="K442" s="10">
        <v>266.2954808590103</v>
      </c>
      <c r="L442" s="11"/>
    </row>
    <row r="443" spans="1:12" x14ac:dyDescent="0.25">
      <c r="A443" s="8" t="s">
        <v>745</v>
      </c>
      <c r="B443" s="9" t="s">
        <v>746</v>
      </c>
      <c r="C443" s="9" t="s">
        <v>747</v>
      </c>
      <c r="D443" s="10">
        <v>321.58692263610322</v>
      </c>
      <c r="E443" s="10">
        <v>332.83122063037263</v>
      </c>
      <c r="F443" s="10">
        <v>212.1911474498568</v>
      </c>
      <c r="G443" s="10">
        <v>295.72503724928373</v>
      </c>
      <c r="H443" s="10">
        <v>288.3489149952245</v>
      </c>
      <c r="I443" s="10">
        <v>298.43104489016247</v>
      </c>
      <c r="J443" s="10">
        <v>190.25987324737352</v>
      </c>
      <c r="K443" s="10">
        <v>265.16001623686731</v>
      </c>
      <c r="L443" s="11"/>
    </row>
    <row r="444" spans="1:12" x14ac:dyDescent="0.25">
      <c r="A444" s="8" t="s">
        <v>748</v>
      </c>
      <c r="B444" s="9" t="s">
        <v>746</v>
      </c>
      <c r="C444" s="9" t="s">
        <v>749</v>
      </c>
      <c r="D444" s="10">
        <v>336.50482586605079</v>
      </c>
      <c r="E444" s="10">
        <v>348.27072886836015</v>
      </c>
      <c r="F444" s="10">
        <v>222.03435555658203</v>
      </c>
      <c r="G444" s="10">
        <v>309.44324896073914</v>
      </c>
      <c r="H444" s="10">
        <v>301.52894133949189</v>
      </c>
      <c r="I444" s="10">
        <v>312.07191131639718</v>
      </c>
      <c r="J444" s="10">
        <v>198.95638643418019</v>
      </c>
      <c r="K444" s="10">
        <v>277.28011039260974</v>
      </c>
      <c r="L444" s="11"/>
    </row>
    <row r="445" spans="1:12" x14ac:dyDescent="0.25">
      <c r="A445" s="8" t="s">
        <v>750</v>
      </c>
      <c r="B445" s="9" t="s">
        <v>746</v>
      </c>
      <c r="C445" s="9" t="s">
        <v>749</v>
      </c>
      <c r="D445" s="10">
        <v>336.50482586605079</v>
      </c>
      <c r="E445" s="10">
        <v>348.27072886836015</v>
      </c>
      <c r="F445" s="10">
        <v>222.03435555658203</v>
      </c>
      <c r="G445" s="10">
        <v>309.44324896073914</v>
      </c>
      <c r="H445" s="10">
        <v>301.52894133949189</v>
      </c>
      <c r="I445" s="10">
        <v>312.07191131639718</v>
      </c>
      <c r="J445" s="10">
        <v>198.95638643418019</v>
      </c>
      <c r="K445" s="10">
        <v>277.28011039260974</v>
      </c>
      <c r="L445" s="11"/>
    </row>
    <row r="446" spans="1:12" x14ac:dyDescent="0.25">
      <c r="A446" s="8" t="s">
        <v>751</v>
      </c>
      <c r="B446" s="9" t="s">
        <v>746</v>
      </c>
      <c r="C446" s="9" t="s">
        <v>752</v>
      </c>
      <c r="D446" s="10">
        <v>361.02932608695653</v>
      </c>
      <c r="E446" s="10">
        <v>373.65272909699002</v>
      </c>
      <c r="F446" s="10">
        <v>238.21623820234117</v>
      </c>
      <c r="G446" s="10">
        <v>331.99549916387957</v>
      </c>
      <c r="H446" s="10">
        <v>322.38704347826086</v>
      </c>
      <c r="I446" s="10">
        <v>333.65931772575249</v>
      </c>
      <c r="J446" s="10">
        <v>212.71908732441477</v>
      </c>
      <c r="K446" s="10">
        <v>296.46081270903011</v>
      </c>
      <c r="L446" s="11"/>
    </row>
    <row r="447" spans="1:12" x14ac:dyDescent="0.25">
      <c r="A447" s="8" t="s">
        <v>753</v>
      </c>
      <c r="B447" s="9" t="s">
        <v>746</v>
      </c>
      <c r="C447" s="9" t="s">
        <v>752</v>
      </c>
      <c r="D447" s="10">
        <v>361.02932608695653</v>
      </c>
      <c r="E447" s="10">
        <v>373.65272909699002</v>
      </c>
      <c r="F447" s="10">
        <v>238.21623820234117</v>
      </c>
      <c r="G447" s="10">
        <v>331.99549916387957</v>
      </c>
      <c r="H447" s="10">
        <v>322.38704347826086</v>
      </c>
      <c r="I447" s="10">
        <v>333.65931772575249</v>
      </c>
      <c r="J447" s="10">
        <v>212.71908732441477</v>
      </c>
      <c r="K447" s="10">
        <v>296.46081270903011</v>
      </c>
      <c r="L447" s="11"/>
    </row>
    <row r="448" spans="1:12" x14ac:dyDescent="0.25">
      <c r="A448" s="8" t="s">
        <v>754</v>
      </c>
      <c r="B448" s="9" t="s">
        <v>746</v>
      </c>
      <c r="C448" s="9" t="s">
        <v>755</v>
      </c>
      <c r="D448" s="10">
        <v>337.12383395522386</v>
      </c>
      <c r="E448" s="10">
        <v>348.9113805970149</v>
      </c>
      <c r="F448" s="10">
        <v>222.4427926772388</v>
      </c>
      <c r="G448" s="10">
        <v>310.0124766791044</v>
      </c>
      <c r="H448" s="10">
        <v>299.73373600746265</v>
      </c>
      <c r="I448" s="10">
        <v>310.21393656716413</v>
      </c>
      <c r="J448" s="10">
        <v>197.77186476212685</v>
      </c>
      <c r="K448" s="10">
        <v>275.62927472014917</v>
      </c>
      <c r="L448" s="11"/>
    </row>
    <row r="449" spans="1:12" x14ac:dyDescent="0.25">
      <c r="A449" s="8" t="s">
        <v>756</v>
      </c>
      <c r="B449" s="9" t="s">
        <v>746</v>
      </c>
      <c r="C449" s="9" t="s">
        <v>755</v>
      </c>
      <c r="D449" s="10">
        <v>337.12383395522386</v>
      </c>
      <c r="E449" s="10">
        <v>348.9113805970149</v>
      </c>
      <c r="F449" s="10">
        <v>222.4427926772388</v>
      </c>
      <c r="G449" s="10">
        <v>310.0124766791044</v>
      </c>
      <c r="H449" s="10">
        <v>299.73373600746265</v>
      </c>
      <c r="I449" s="10">
        <v>310.21393656716413</v>
      </c>
      <c r="J449" s="10">
        <v>197.77186476212685</v>
      </c>
      <c r="K449" s="10">
        <v>275.62927472014917</v>
      </c>
      <c r="L449" s="11"/>
    </row>
    <row r="450" spans="1:12" x14ac:dyDescent="0.25">
      <c r="A450" s="8" t="s">
        <v>757</v>
      </c>
      <c r="B450" s="9" t="s">
        <v>746</v>
      </c>
      <c r="C450" s="9" t="s">
        <v>758</v>
      </c>
      <c r="D450" s="10">
        <v>324.09470212765956</v>
      </c>
      <c r="E450" s="10">
        <v>335.42668471953573</v>
      </c>
      <c r="F450" s="10">
        <v>213.84584349129591</v>
      </c>
      <c r="G450" s="10">
        <v>298.03114216634435</v>
      </c>
      <c r="H450" s="10">
        <v>289.8697127659575</v>
      </c>
      <c r="I450" s="10">
        <v>300.00501740812382</v>
      </c>
      <c r="J450" s="10">
        <v>191.26333390232108</v>
      </c>
      <c r="K450" s="10">
        <v>266.55851208897491</v>
      </c>
      <c r="L450" s="11"/>
    </row>
    <row r="451" spans="1:12" x14ac:dyDescent="0.25">
      <c r="A451" s="8" t="s">
        <v>759</v>
      </c>
      <c r="B451" s="9" t="s">
        <v>746</v>
      </c>
      <c r="C451" s="9" t="s">
        <v>758</v>
      </c>
      <c r="D451" s="10">
        <v>324.09470212765956</v>
      </c>
      <c r="E451" s="10">
        <v>335.42668471953573</v>
      </c>
      <c r="F451" s="10">
        <v>213.84584349129591</v>
      </c>
      <c r="G451" s="10">
        <v>298.03114216634435</v>
      </c>
      <c r="H451" s="10">
        <v>289.8697127659575</v>
      </c>
      <c r="I451" s="10">
        <v>300.00501740812382</v>
      </c>
      <c r="J451" s="10">
        <v>191.26333390232108</v>
      </c>
      <c r="K451" s="10">
        <v>266.55851208897491</v>
      </c>
      <c r="L451" s="11"/>
    </row>
    <row r="452" spans="1:12" x14ac:dyDescent="0.25">
      <c r="A452" s="8" t="s">
        <v>760</v>
      </c>
      <c r="B452" s="9" t="s">
        <v>746</v>
      </c>
      <c r="C452" s="9" t="s">
        <v>761</v>
      </c>
      <c r="D452" s="10">
        <v>314.03404418828063</v>
      </c>
      <c r="E452" s="10">
        <v>325.01425552353521</v>
      </c>
      <c r="F452" s="10">
        <v>207.20756810758891</v>
      </c>
      <c r="G452" s="10">
        <v>288.77955811719499</v>
      </c>
      <c r="H452" s="10">
        <v>282.26263112391939</v>
      </c>
      <c r="I452" s="10">
        <v>292.13195389049002</v>
      </c>
      <c r="J452" s="10">
        <v>186.24398992795395</v>
      </c>
      <c r="K452" s="10">
        <v>259.56318876080695</v>
      </c>
      <c r="L452" s="11"/>
    </row>
    <row r="453" spans="1:12" x14ac:dyDescent="0.25">
      <c r="A453" s="8" t="s">
        <v>762</v>
      </c>
      <c r="B453" s="9" t="s">
        <v>746</v>
      </c>
      <c r="C453" s="9" t="s">
        <v>763</v>
      </c>
      <c r="D453" s="10">
        <v>308.38971428571443</v>
      </c>
      <c r="E453" s="10">
        <v>319.17257142857159</v>
      </c>
      <c r="F453" s="10">
        <v>203.48329714285723</v>
      </c>
      <c r="G453" s="10">
        <v>283.58914285714297</v>
      </c>
      <c r="H453" s="10">
        <v>276.52114285714293</v>
      </c>
      <c r="I453" s="10">
        <v>286.18971428571433</v>
      </c>
      <c r="J453" s="10">
        <v>182.45561142857147</v>
      </c>
      <c r="K453" s="10">
        <v>254.28342857142863</v>
      </c>
      <c r="L453" s="11"/>
    </row>
    <row r="454" spans="1:12" x14ac:dyDescent="0.25">
      <c r="A454" s="8" t="s">
        <v>764</v>
      </c>
      <c r="B454" s="9" t="s">
        <v>746</v>
      </c>
      <c r="C454" s="9" t="s">
        <v>765</v>
      </c>
      <c r="D454" s="10">
        <v>308.1229577187807</v>
      </c>
      <c r="E454" s="10">
        <v>318.89648770894792</v>
      </c>
      <c r="F454" s="10">
        <v>203.30728444444452</v>
      </c>
      <c r="G454" s="10">
        <v>283.34383874139644</v>
      </c>
      <c r="H454" s="10">
        <v>276.73438741396262</v>
      </c>
      <c r="I454" s="10">
        <v>286.41041494591946</v>
      </c>
      <c r="J454" s="10">
        <v>182.59631555555561</v>
      </c>
      <c r="K454" s="10">
        <v>254.47952409046223</v>
      </c>
      <c r="L454" s="11"/>
    </row>
    <row r="455" spans="1:12" x14ac:dyDescent="0.25">
      <c r="A455" s="8" t="s">
        <v>766</v>
      </c>
      <c r="B455" s="9" t="s">
        <v>746</v>
      </c>
      <c r="C455" s="9" t="s">
        <v>532</v>
      </c>
      <c r="D455" s="10">
        <v>318.00087446300716</v>
      </c>
      <c r="E455" s="10">
        <v>329.11978615751792</v>
      </c>
      <c r="F455" s="10">
        <v>209.82498258711215</v>
      </c>
      <c r="G455" s="10">
        <v>292.42737756563241</v>
      </c>
      <c r="H455" s="10">
        <v>285.14650501193313</v>
      </c>
      <c r="I455" s="10">
        <v>295.11666252983292</v>
      </c>
      <c r="J455" s="10">
        <v>188.14684252028636</v>
      </c>
      <c r="K455" s="10">
        <v>262.21514272076365</v>
      </c>
      <c r="L455" s="11"/>
    </row>
    <row r="456" spans="1:12" x14ac:dyDescent="0.25">
      <c r="A456" s="8" t="s">
        <v>767</v>
      </c>
      <c r="B456" s="9" t="s">
        <v>746</v>
      </c>
      <c r="C456" s="9" t="s">
        <v>768</v>
      </c>
      <c r="D456" s="10">
        <v>321.43393828350992</v>
      </c>
      <c r="E456" s="10">
        <v>332.67288717454187</v>
      </c>
      <c r="F456" s="10">
        <v>212.09020452266145</v>
      </c>
      <c r="G456" s="10">
        <v>295.58435583413683</v>
      </c>
      <c r="H456" s="10">
        <v>286.12769334619082</v>
      </c>
      <c r="I456" s="10">
        <v>296.13215814850531</v>
      </c>
      <c r="J456" s="10">
        <v>188.79425528447442</v>
      </c>
      <c r="K456" s="10">
        <v>263.11742430086787</v>
      </c>
      <c r="L456" s="11"/>
    </row>
    <row r="457" spans="1:12" x14ac:dyDescent="0.25">
      <c r="A457" s="8" t="s">
        <v>769</v>
      </c>
      <c r="B457" s="9" t="s">
        <v>746</v>
      </c>
      <c r="C457" s="9" t="s">
        <v>770</v>
      </c>
      <c r="D457" s="10">
        <v>325.96860103626938</v>
      </c>
      <c r="E457" s="10">
        <v>337.3661045690061</v>
      </c>
      <c r="F457" s="10">
        <v>215.08228916627411</v>
      </c>
      <c r="G457" s="10">
        <v>299.75434291097503</v>
      </c>
      <c r="H457" s="10">
        <v>291.52062176165805</v>
      </c>
      <c r="I457" s="10">
        <v>301.71365049458313</v>
      </c>
      <c r="J457" s="10">
        <v>192.35264521902968</v>
      </c>
      <c r="K457" s="10">
        <v>268.07665567593028</v>
      </c>
      <c r="L457" s="11"/>
    </row>
    <row r="458" spans="1:12" x14ac:dyDescent="0.25">
      <c r="A458" s="8" t="s">
        <v>771</v>
      </c>
      <c r="B458" s="9" t="s">
        <v>746</v>
      </c>
      <c r="C458" s="9" t="s">
        <v>256</v>
      </c>
      <c r="D458" s="10">
        <v>318.36814461247639</v>
      </c>
      <c r="E458" s="10">
        <v>329.49989792060484</v>
      </c>
      <c r="F458" s="10">
        <v>210.06731667769375</v>
      </c>
      <c r="G458" s="10">
        <v>292.76511200378076</v>
      </c>
      <c r="H458" s="10">
        <v>286.98491587901708</v>
      </c>
      <c r="I458" s="10">
        <v>297.01935349716445</v>
      </c>
      <c r="J458" s="10">
        <v>189.35987229206052</v>
      </c>
      <c r="K458" s="10">
        <v>263.90570935727794</v>
      </c>
      <c r="L458" s="11"/>
    </row>
    <row r="459" spans="1:12" x14ac:dyDescent="0.25">
      <c r="A459" s="8" t="s">
        <v>772</v>
      </c>
      <c r="B459" s="9" t="s">
        <v>746</v>
      </c>
      <c r="C459" s="9" t="s">
        <v>773</v>
      </c>
      <c r="D459" s="10">
        <v>327.87354912197429</v>
      </c>
      <c r="E459" s="10">
        <v>339.33765923113435</v>
      </c>
      <c r="F459" s="10">
        <v>216.33922186995727</v>
      </c>
      <c r="G459" s="10">
        <v>301.50609587090651</v>
      </c>
      <c r="H459" s="10">
        <v>294.74261414333176</v>
      </c>
      <c r="I459" s="10">
        <v>305.0482999525392</v>
      </c>
      <c r="J459" s="10">
        <v>194.47859690555293</v>
      </c>
      <c r="K459" s="10">
        <v>271.03953678215481</v>
      </c>
      <c r="L459" s="11"/>
    </row>
    <row r="460" spans="1:12" x14ac:dyDescent="0.25">
      <c r="A460" s="8" t="s">
        <v>774</v>
      </c>
      <c r="B460" s="9" t="s">
        <v>746</v>
      </c>
      <c r="C460" s="9" t="s">
        <v>773</v>
      </c>
      <c r="D460" s="10">
        <v>327.87354912197429</v>
      </c>
      <c r="E460" s="10">
        <v>339.33765923113435</v>
      </c>
      <c r="F460" s="10">
        <v>216.33922186995727</v>
      </c>
      <c r="G460" s="10">
        <v>301.50609587090651</v>
      </c>
      <c r="H460" s="10">
        <v>294.74261414333176</v>
      </c>
      <c r="I460" s="10">
        <v>305.0482999525392</v>
      </c>
      <c r="J460" s="10">
        <v>194.47859690555293</v>
      </c>
      <c r="K460" s="10">
        <v>271.03953678215481</v>
      </c>
      <c r="L460" s="11"/>
    </row>
    <row r="461" spans="1:12" x14ac:dyDescent="0.25">
      <c r="A461" s="8" t="s">
        <v>775</v>
      </c>
      <c r="B461" s="9" t="s">
        <v>746</v>
      </c>
      <c r="C461" s="9" t="s">
        <v>776</v>
      </c>
      <c r="D461" s="10">
        <v>326.36887286527514</v>
      </c>
      <c r="E461" s="10">
        <v>337.78037191650856</v>
      </c>
      <c r="F461" s="10">
        <v>215.34639859582541</v>
      </c>
      <c r="G461" s="10">
        <v>300.12242504743836</v>
      </c>
      <c r="H461" s="10">
        <v>290.187430740038</v>
      </c>
      <c r="I461" s="10">
        <v>300.33384440227712</v>
      </c>
      <c r="J461" s="10">
        <v>191.47297222011386</v>
      </c>
      <c r="K461" s="10">
        <v>266.85067931688809</v>
      </c>
      <c r="L461" s="11"/>
    </row>
    <row r="462" spans="1:12" x14ac:dyDescent="0.25">
      <c r="A462" s="8" t="s">
        <v>777</v>
      </c>
      <c r="B462" s="9" t="s">
        <v>746</v>
      </c>
      <c r="C462" s="9" t="s">
        <v>778</v>
      </c>
      <c r="D462" s="10">
        <v>320.20820125786162</v>
      </c>
      <c r="E462" s="10">
        <v>331.40429221093365</v>
      </c>
      <c r="F462" s="10">
        <v>211.28143237542332</v>
      </c>
      <c r="G462" s="10">
        <v>294.45719206579582</v>
      </c>
      <c r="H462" s="10">
        <v>284.77934591194963</v>
      </c>
      <c r="I462" s="10">
        <v>294.73666569908073</v>
      </c>
      <c r="J462" s="10">
        <v>187.90458170295113</v>
      </c>
      <c r="K462" s="10">
        <v>261.87751040154808</v>
      </c>
      <c r="L462" s="11"/>
    </row>
    <row r="463" spans="1:12" x14ac:dyDescent="0.25">
      <c r="A463" s="8" t="s">
        <v>779</v>
      </c>
      <c r="B463" s="9" t="s">
        <v>780</v>
      </c>
      <c r="C463" s="9" t="s">
        <v>781</v>
      </c>
      <c r="D463" s="10">
        <v>317.7504953271029</v>
      </c>
      <c r="E463" s="10">
        <v>328.86065250637222</v>
      </c>
      <c r="F463" s="10">
        <v>209.65977612999151</v>
      </c>
      <c r="G463" s="10">
        <v>292.19713381478334</v>
      </c>
      <c r="H463" s="10">
        <v>291.73239252336458</v>
      </c>
      <c r="I463" s="10">
        <v>301.9328258283773</v>
      </c>
      <c r="J463" s="10">
        <v>192.49237689889554</v>
      </c>
      <c r="K463" s="10">
        <v>268.27139592183516</v>
      </c>
      <c r="L463" s="11"/>
    </row>
    <row r="464" spans="1:12" x14ac:dyDescent="0.25">
      <c r="A464" s="8" t="s">
        <v>782</v>
      </c>
      <c r="B464" s="9" t="s">
        <v>780</v>
      </c>
      <c r="C464" s="9" t="s">
        <v>783</v>
      </c>
      <c r="D464" s="10">
        <v>346.26428571428568</v>
      </c>
      <c r="E464" s="10">
        <v>358.37142857142862</v>
      </c>
      <c r="F464" s="10">
        <v>228.47389285714291</v>
      </c>
      <c r="G464" s="10">
        <v>318.4178571428572</v>
      </c>
      <c r="H464" s="10">
        <v>314.27314285714283</v>
      </c>
      <c r="I464" s="10">
        <v>325.26171428571428</v>
      </c>
      <c r="J464" s="10">
        <v>207.36533142857147</v>
      </c>
      <c r="K464" s="10">
        <v>288.99942857142861</v>
      </c>
      <c r="L464" s="11"/>
    </row>
    <row r="465" spans="1:12" x14ac:dyDescent="0.25">
      <c r="A465" s="8" t="s">
        <v>784</v>
      </c>
      <c r="B465" s="9" t="s">
        <v>780</v>
      </c>
      <c r="C465" s="9" t="s">
        <v>785</v>
      </c>
      <c r="D465" s="10">
        <v>355.26229906542051</v>
      </c>
      <c r="E465" s="10">
        <v>367.68405777400164</v>
      </c>
      <c r="F465" s="10">
        <v>234.41100858963469</v>
      </c>
      <c r="G465" s="10">
        <v>326.6922540356839</v>
      </c>
      <c r="H465" s="10">
        <v>323.38921495327099</v>
      </c>
      <c r="I465" s="10">
        <v>334.69653016142729</v>
      </c>
      <c r="J465" s="10">
        <v>213.3803452931181</v>
      </c>
      <c r="K465" s="10">
        <v>297.3823899745114</v>
      </c>
      <c r="L465" s="11"/>
    </row>
    <row r="466" spans="1:12" x14ac:dyDescent="0.25">
      <c r="A466" s="8" t="s">
        <v>786</v>
      </c>
      <c r="B466" s="9" t="s">
        <v>780</v>
      </c>
      <c r="C466" s="9" t="s">
        <v>781</v>
      </c>
      <c r="D466" s="10">
        <v>331.11317662682598</v>
      </c>
      <c r="E466" s="10">
        <v>342.69056042496686</v>
      </c>
      <c r="F466" s="10">
        <v>218.47680965471451</v>
      </c>
      <c r="G466" s="10">
        <v>304.4851938911022</v>
      </c>
      <c r="H466" s="10">
        <v>304.00090836653391</v>
      </c>
      <c r="I466" s="10">
        <v>314.63031075697216</v>
      </c>
      <c r="J466" s="10">
        <v>200.58745250996023</v>
      </c>
      <c r="K466" s="10">
        <v>279.55328286852591</v>
      </c>
      <c r="L466" s="11"/>
    </row>
    <row r="467" spans="1:12" x14ac:dyDescent="0.25">
      <c r="A467" s="8" t="s">
        <v>787</v>
      </c>
      <c r="B467" s="9" t="s">
        <v>780</v>
      </c>
      <c r="C467" s="9" t="s">
        <v>788</v>
      </c>
      <c r="D467" s="10">
        <v>334.69110424354238</v>
      </c>
      <c r="E467" s="10">
        <v>346.39359040590398</v>
      </c>
      <c r="F467" s="10">
        <v>220.83761636992617</v>
      </c>
      <c r="G467" s="10">
        <v>307.7753860701107</v>
      </c>
      <c r="H467" s="10">
        <v>301.60190682656821</v>
      </c>
      <c r="I467" s="10">
        <v>312.14742804428045</v>
      </c>
      <c r="J467" s="10">
        <v>199.00453089944648</v>
      </c>
      <c r="K467" s="10">
        <v>277.3472080258303</v>
      </c>
      <c r="L467" s="11"/>
    </row>
    <row r="468" spans="1:12" x14ac:dyDescent="0.25">
      <c r="A468" s="8" t="s">
        <v>789</v>
      </c>
      <c r="B468" s="9" t="s">
        <v>780</v>
      </c>
      <c r="C468" s="9" t="s">
        <v>788</v>
      </c>
      <c r="D468" s="10">
        <v>334.69110424354238</v>
      </c>
      <c r="E468" s="10">
        <v>346.39359040590398</v>
      </c>
      <c r="F468" s="10">
        <v>220.83761636992617</v>
      </c>
      <c r="G468" s="10">
        <v>307.7753860701107</v>
      </c>
      <c r="H468" s="10">
        <v>301.60190682656821</v>
      </c>
      <c r="I468" s="10">
        <v>312.14742804428045</v>
      </c>
      <c r="J468" s="10">
        <v>199.00453089944648</v>
      </c>
      <c r="K468" s="10">
        <v>277.3472080258303</v>
      </c>
      <c r="L468" s="11"/>
    </row>
    <row r="469" spans="1:12" x14ac:dyDescent="0.25">
      <c r="A469" s="8" t="s">
        <v>790</v>
      </c>
      <c r="B469" s="9" t="s">
        <v>780</v>
      </c>
      <c r="C469" s="9" t="s">
        <v>791</v>
      </c>
      <c r="D469" s="10">
        <v>328.78801690140847</v>
      </c>
      <c r="E469" s="10">
        <v>340.28410140845074</v>
      </c>
      <c r="F469" s="10">
        <v>216.9426107323944</v>
      </c>
      <c r="G469" s="10">
        <v>302.34702253521129</v>
      </c>
      <c r="H469" s="10">
        <v>296.17891455399069</v>
      </c>
      <c r="I469" s="10">
        <v>306.53482065727701</v>
      </c>
      <c r="J469" s="10">
        <v>195.42630407511737</v>
      </c>
      <c r="K469" s="10">
        <v>272.36033051643193</v>
      </c>
      <c r="L469" s="11"/>
    </row>
    <row r="470" spans="1:12" x14ac:dyDescent="0.25">
      <c r="A470" s="8" t="s">
        <v>792</v>
      </c>
      <c r="B470" s="9" t="s">
        <v>780</v>
      </c>
      <c r="C470" s="9" t="s">
        <v>793</v>
      </c>
      <c r="D470" s="10">
        <v>326.38717073170722</v>
      </c>
      <c r="E470" s="10">
        <v>337.79930956848017</v>
      </c>
      <c r="F470" s="10">
        <v>215.35847198874293</v>
      </c>
      <c r="G470" s="10">
        <v>300.13925140712945</v>
      </c>
      <c r="H470" s="10">
        <v>293.77297560975597</v>
      </c>
      <c r="I470" s="10">
        <v>304.04475797373345</v>
      </c>
      <c r="J470" s="10">
        <v>193.83880499061908</v>
      </c>
      <c r="K470" s="10">
        <v>270.14787617260782</v>
      </c>
      <c r="L470" s="11"/>
    </row>
    <row r="471" spans="1:12" x14ac:dyDescent="0.25">
      <c r="A471" s="8" t="s">
        <v>794</v>
      </c>
      <c r="B471" s="9" t="s">
        <v>780</v>
      </c>
      <c r="C471" s="9" t="s">
        <v>795</v>
      </c>
      <c r="D471" s="10">
        <v>343.74320184757516</v>
      </c>
      <c r="E471" s="10">
        <v>355.76219491916862</v>
      </c>
      <c r="F471" s="10">
        <v>226.81041825404156</v>
      </c>
      <c r="G471" s="10">
        <v>316.09951778290991</v>
      </c>
      <c r="H471" s="10">
        <v>304.63689607390307</v>
      </c>
      <c r="I471" s="10">
        <v>315.28853579676678</v>
      </c>
      <c r="J471" s="10">
        <v>201.00709321016166</v>
      </c>
      <c r="K471" s="10">
        <v>280.13812471131638</v>
      </c>
      <c r="L471" s="11"/>
    </row>
    <row r="472" spans="1:12" x14ac:dyDescent="0.25">
      <c r="A472" s="8" t="s">
        <v>796</v>
      </c>
      <c r="B472" s="9" t="s">
        <v>780</v>
      </c>
      <c r="C472" s="9" t="s">
        <v>795</v>
      </c>
      <c r="D472" s="10">
        <v>343.74320184757516</v>
      </c>
      <c r="E472" s="10">
        <v>355.76219491916862</v>
      </c>
      <c r="F472" s="10">
        <v>226.81041825404156</v>
      </c>
      <c r="G472" s="10">
        <v>316.09951778290991</v>
      </c>
      <c r="H472" s="10">
        <v>304.63689607390307</v>
      </c>
      <c r="I472" s="10">
        <v>315.28853579676678</v>
      </c>
      <c r="J472" s="10">
        <v>201.00709321016166</v>
      </c>
      <c r="K472" s="10">
        <v>280.13812471131638</v>
      </c>
      <c r="L472" s="11"/>
    </row>
    <row r="473" spans="1:12" x14ac:dyDescent="0.25">
      <c r="A473" s="8" t="s">
        <v>797</v>
      </c>
      <c r="B473" s="9" t="s">
        <v>780</v>
      </c>
      <c r="C473" s="9" t="s">
        <v>798</v>
      </c>
      <c r="D473" s="10">
        <v>331.43314285714297</v>
      </c>
      <c r="E473" s="10">
        <v>343.02171428571444</v>
      </c>
      <c r="F473" s="10">
        <v>218.68793142857149</v>
      </c>
      <c r="G473" s="10">
        <v>304.77942857142864</v>
      </c>
      <c r="H473" s="10">
        <v>287.1848571428572</v>
      </c>
      <c r="I473" s="10">
        <v>297.22628571428584</v>
      </c>
      <c r="J473" s="10">
        <v>189.49179857142863</v>
      </c>
      <c r="K473" s="10">
        <v>264.0895714285715</v>
      </c>
      <c r="L473" s="11"/>
    </row>
    <row r="474" spans="1:12" x14ac:dyDescent="0.25">
      <c r="A474" s="8" t="s">
        <v>799</v>
      </c>
      <c r="B474" s="9" t="s">
        <v>780</v>
      </c>
      <c r="C474" s="9" t="s">
        <v>800</v>
      </c>
      <c r="D474" s="10">
        <v>335.08052484322235</v>
      </c>
      <c r="E474" s="10">
        <v>346.79662711046791</v>
      </c>
      <c r="F474" s="10">
        <v>221.09456588519055</v>
      </c>
      <c r="G474" s="10">
        <v>308.1334896285577</v>
      </c>
      <c r="H474" s="10">
        <v>290.55847853352628</v>
      </c>
      <c r="I474" s="10">
        <v>300.71786589483844</v>
      </c>
      <c r="J474" s="10">
        <v>191.71779889532081</v>
      </c>
      <c r="K474" s="10">
        <v>267.19188760250847</v>
      </c>
      <c r="L474" s="11"/>
    </row>
    <row r="475" spans="1:12" x14ac:dyDescent="0.25">
      <c r="A475" s="8" t="s">
        <v>801</v>
      </c>
      <c r="B475" s="9" t="s">
        <v>780</v>
      </c>
      <c r="C475" s="9" t="s">
        <v>631</v>
      </c>
      <c r="D475" s="10">
        <v>338.89165482233494</v>
      </c>
      <c r="E475" s="10">
        <v>350.74101338255656</v>
      </c>
      <c r="F475" s="10">
        <v>223.60924538993999</v>
      </c>
      <c r="G475" s="10">
        <v>311.63813013382554</v>
      </c>
      <c r="H475" s="10">
        <v>293.40366497461929</v>
      </c>
      <c r="I475" s="10">
        <v>303.6625343793263</v>
      </c>
      <c r="J475" s="10">
        <v>193.5951245362252</v>
      </c>
      <c r="K475" s="10">
        <v>269.80826534379327</v>
      </c>
      <c r="L475" s="11"/>
    </row>
    <row r="476" spans="1:12" x14ac:dyDescent="0.25">
      <c r="A476" s="8" t="s">
        <v>802</v>
      </c>
      <c r="B476" s="9" t="s">
        <v>780</v>
      </c>
      <c r="C476" s="9" t="s">
        <v>803</v>
      </c>
      <c r="D476" s="10">
        <v>345.07923521060098</v>
      </c>
      <c r="E476" s="10">
        <v>357.14494273544716</v>
      </c>
      <c r="F476" s="10">
        <v>227.69196670137245</v>
      </c>
      <c r="G476" s="10">
        <v>317.32810790345474</v>
      </c>
      <c r="H476" s="10">
        <v>294.92379555134875</v>
      </c>
      <c r="I476" s="10">
        <v>305.23581637482249</v>
      </c>
      <c r="J476" s="10">
        <v>194.59814495977284</v>
      </c>
      <c r="K476" s="10">
        <v>271.20614765735922</v>
      </c>
      <c r="L476" s="11"/>
    </row>
    <row r="477" spans="1:12" x14ac:dyDescent="0.25">
      <c r="A477" s="8" t="s">
        <v>804</v>
      </c>
      <c r="B477" s="9" t="s">
        <v>780</v>
      </c>
      <c r="C477" s="9" t="s">
        <v>805</v>
      </c>
      <c r="D477" s="10">
        <v>331.03378702807356</v>
      </c>
      <c r="E477" s="10">
        <v>342.60839496611811</v>
      </c>
      <c r="F477" s="10">
        <v>218.42442639883836</v>
      </c>
      <c r="G477" s="10">
        <v>304.41218877057116</v>
      </c>
      <c r="H477" s="10">
        <v>288.2287512100678</v>
      </c>
      <c r="I477" s="10">
        <v>298.30667957405615</v>
      </c>
      <c r="J477" s="10">
        <v>190.18058615682483</v>
      </c>
      <c r="K477" s="10">
        <v>265.04951597289454</v>
      </c>
      <c r="L477" s="11"/>
    </row>
    <row r="478" spans="1:12" x14ac:dyDescent="0.25">
      <c r="A478" s="8" t="s">
        <v>806</v>
      </c>
      <c r="B478" s="9" t="s">
        <v>780</v>
      </c>
      <c r="C478" s="9" t="s">
        <v>803</v>
      </c>
      <c r="D478" s="10">
        <v>345.07923521060098</v>
      </c>
      <c r="E478" s="10">
        <v>357.14494273544716</v>
      </c>
      <c r="F478" s="10">
        <v>227.69196670137245</v>
      </c>
      <c r="G478" s="10">
        <v>317.32810790345474</v>
      </c>
      <c r="H478" s="10">
        <v>294.92379555134875</v>
      </c>
      <c r="I478" s="10">
        <v>305.23581637482249</v>
      </c>
      <c r="J478" s="10">
        <v>194.59814495977284</v>
      </c>
      <c r="K478" s="10">
        <v>271.20614765735922</v>
      </c>
      <c r="L478" s="11"/>
    </row>
    <row r="479" spans="1:12" x14ac:dyDescent="0.25">
      <c r="A479" s="8" t="s">
        <v>807</v>
      </c>
      <c r="B479" s="9" t="s">
        <v>780</v>
      </c>
      <c r="C479" s="9" t="s">
        <v>808</v>
      </c>
      <c r="D479" s="10">
        <v>328.05494881889757</v>
      </c>
      <c r="E479" s="10">
        <v>339.52540157480314</v>
      </c>
      <c r="F479" s="10">
        <v>216.45891395669295</v>
      </c>
      <c r="G479" s="10">
        <v>301.67290748031496</v>
      </c>
      <c r="H479" s="10">
        <v>276.93427854330702</v>
      </c>
      <c r="I479" s="10">
        <v>286.61729527559044</v>
      </c>
      <c r="J479" s="10">
        <v>182.72820875492124</v>
      </c>
      <c r="K479" s="10">
        <v>254.66334005905506</v>
      </c>
      <c r="L479" s="11"/>
    </row>
    <row r="480" spans="1:12" x14ac:dyDescent="0.25">
      <c r="A480" s="8" t="s">
        <v>809</v>
      </c>
      <c r="B480" s="9" t="s">
        <v>780</v>
      </c>
      <c r="C480" s="9" t="s">
        <v>810</v>
      </c>
      <c r="D480" s="10">
        <v>322.62178313252997</v>
      </c>
      <c r="E480" s="10">
        <v>333.90226506024078</v>
      </c>
      <c r="F480" s="10">
        <v>212.87397445783125</v>
      </c>
      <c r="G480" s="10">
        <v>296.67667469879507</v>
      </c>
      <c r="H480" s="10">
        <v>282.87674216867464</v>
      </c>
      <c r="I480" s="10">
        <v>292.76753734939751</v>
      </c>
      <c r="J480" s="10">
        <v>186.64919585542165</v>
      </c>
      <c r="K480" s="10">
        <v>260.12791325301197</v>
      </c>
      <c r="L480" s="11"/>
    </row>
    <row r="481" spans="1:12" x14ac:dyDescent="0.25">
      <c r="A481" s="8" t="s">
        <v>811</v>
      </c>
      <c r="B481" s="9" t="s">
        <v>780</v>
      </c>
      <c r="C481" s="9" t="s">
        <v>812</v>
      </c>
      <c r="D481" s="10">
        <v>329.04787499999992</v>
      </c>
      <c r="E481" s="10">
        <v>340.55304545454538</v>
      </c>
      <c r="F481" s="10">
        <v>217.11407164772723</v>
      </c>
      <c r="G481" s="10">
        <v>302.5859829545455</v>
      </c>
      <c r="H481" s="10">
        <v>286.7206875</v>
      </c>
      <c r="I481" s="10">
        <v>296.74588636363643</v>
      </c>
      <c r="J481" s="10">
        <v>189.18552775568185</v>
      </c>
      <c r="K481" s="10">
        <v>263.66273011363643</v>
      </c>
      <c r="L481" s="11"/>
    </row>
    <row r="482" spans="1:12" x14ac:dyDescent="0.25">
      <c r="A482" s="8" t="s">
        <v>813</v>
      </c>
      <c r="B482" s="9" t="s">
        <v>780</v>
      </c>
      <c r="C482" s="9" t="s">
        <v>812</v>
      </c>
      <c r="D482" s="10">
        <v>329.04787499999992</v>
      </c>
      <c r="E482" s="10">
        <v>340.55304545454538</v>
      </c>
      <c r="F482" s="10">
        <v>217.11407164772723</v>
      </c>
      <c r="G482" s="10">
        <v>302.5859829545455</v>
      </c>
      <c r="H482" s="10">
        <v>286.7206875</v>
      </c>
      <c r="I482" s="10">
        <v>296.74588636363643</v>
      </c>
      <c r="J482" s="10">
        <v>189.18552775568185</v>
      </c>
      <c r="K482" s="10">
        <v>263.66273011363643</v>
      </c>
      <c r="L482" s="11"/>
    </row>
    <row r="483" spans="1:12" x14ac:dyDescent="0.25">
      <c r="A483" s="8" t="s">
        <v>814</v>
      </c>
      <c r="B483" s="9" t="s">
        <v>815</v>
      </c>
      <c r="C483" s="9" t="s">
        <v>816</v>
      </c>
      <c r="D483" s="10">
        <v>346.66815941365087</v>
      </c>
      <c r="E483" s="10">
        <v>358.78942372881352</v>
      </c>
      <c r="F483" s="10">
        <v>228.74037889143372</v>
      </c>
      <c r="G483" s="10">
        <v>318.78925148877693</v>
      </c>
      <c r="H483" s="10">
        <v>304.85215574896932</v>
      </c>
      <c r="I483" s="10">
        <v>315.51132203389835</v>
      </c>
      <c r="J483" s="10">
        <v>201.14912696289508</v>
      </c>
      <c r="K483" s="10">
        <v>280.33607329363269</v>
      </c>
      <c r="L483" s="11"/>
    </row>
    <row r="484" spans="1:12" x14ac:dyDescent="0.25">
      <c r="A484" s="8" t="s">
        <v>817</v>
      </c>
      <c r="B484" s="9" t="s">
        <v>815</v>
      </c>
      <c r="C484" s="9" t="s">
        <v>816</v>
      </c>
      <c r="D484" s="10">
        <v>346.66815941365087</v>
      </c>
      <c r="E484" s="10">
        <v>358.78942372881352</v>
      </c>
      <c r="F484" s="10">
        <v>228.74037889143372</v>
      </c>
      <c r="G484" s="10">
        <v>318.78925148877693</v>
      </c>
      <c r="H484" s="10">
        <v>304.85215574896932</v>
      </c>
      <c r="I484" s="10">
        <v>315.51132203389835</v>
      </c>
      <c r="J484" s="10">
        <v>201.14912696289508</v>
      </c>
      <c r="K484" s="10">
        <v>280.33607329363269</v>
      </c>
      <c r="L484" s="11"/>
    </row>
    <row r="485" spans="1:12" x14ac:dyDescent="0.25">
      <c r="A485" s="8" t="s">
        <v>818</v>
      </c>
      <c r="B485" s="9" t="s">
        <v>815</v>
      </c>
      <c r="C485" s="9" t="s">
        <v>816</v>
      </c>
      <c r="D485" s="10">
        <v>346.66815941365087</v>
      </c>
      <c r="E485" s="10">
        <v>358.78942372881352</v>
      </c>
      <c r="F485" s="10">
        <v>228.74037889143372</v>
      </c>
      <c r="G485" s="10">
        <v>318.78925148877693</v>
      </c>
      <c r="H485" s="10">
        <v>304.85215574896932</v>
      </c>
      <c r="I485" s="10">
        <v>315.51132203389835</v>
      </c>
      <c r="J485" s="10">
        <v>201.14912696289508</v>
      </c>
      <c r="K485" s="10">
        <v>280.33607329363269</v>
      </c>
      <c r="L485" s="11"/>
    </row>
    <row r="486" spans="1:12" x14ac:dyDescent="0.25">
      <c r="A486" s="8" t="s">
        <v>819</v>
      </c>
      <c r="B486" s="9" t="s">
        <v>815</v>
      </c>
      <c r="C486" s="9" t="s">
        <v>816</v>
      </c>
      <c r="D486" s="10">
        <v>346.66815941365087</v>
      </c>
      <c r="E486" s="10">
        <v>358.78942372881352</v>
      </c>
      <c r="F486" s="10">
        <v>228.74037889143372</v>
      </c>
      <c r="G486" s="10">
        <v>318.78925148877693</v>
      </c>
      <c r="H486" s="10">
        <v>304.85215574896932</v>
      </c>
      <c r="I486" s="10">
        <v>315.51132203389835</v>
      </c>
      <c r="J486" s="10">
        <v>201.14912696289508</v>
      </c>
      <c r="K486" s="10">
        <v>280.33607329363269</v>
      </c>
      <c r="L486" s="11"/>
    </row>
    <row r="487" spans="1:12" x14ac:dyDescent="0.25">
      <c r="A487" s="8" t="s">
        <v>820</v>
      </c>
      <c r="B487" s="9" t="s">
        <v>815</v>
      </c>
      <c r="C487" s="9" t="s">
        <v>821</v>
      </c>
      <c r="D487" s="10">
        <v>306.56151051051046</v>
      </c>
      <c r="E487" s="10">
        <v>317.28044444444441</v>
      </c>
      <c r="F487" s="10">
        <v>202.27700226726722</v>
      </c>
      <c r="G487" s="10">
        <v>281.90796246246242</v>
      </c>
      <c r="H487" s="10">
        <v>271.47683983983978</v>
      </c>
      <c r="I487" s="10">
        <v>280.96903703703697</v>
      </c>
      <c r="J487" s="10">
        <v>179.12725330830827</v>
      </c>
      <c r="K487" s="10">
        <v>249.64478628628623</v>
      </c>
      <c r="L487" s="11"/>
    </row>
    <row r="488" spans="1:12" x14ac:dyDescent="0.25">
      <c r="A488" s="8" t="s">
        <v>822</v>
      </c>
      <c r="B488" s="9" t="s">
        <v>815</v>
      </c>
      <c r="C488" s="9" t="s">
        <v>823</v>
      </c>
      <c r="D488" s="10">
        <v>305.45744744744752</v>
      </c>
      <c r="E488" s="10">
        <v>316.13777777777784</v>
      </c>
      <c r="F488" s="10">
        <v>201.5485136636637</v>
      </c>
      <c r="G488" s="10">
        <v>280.89268768768773</v>
      </c>
      <c r="H488" s="10">
        <v>271.23149249249246</v>
      </c>
      <c r="I488" s="10">
        <v>280.71511111111107</v>
      </c>
      <c r="J488" s="10">
        <v>178.96536695195192</v>
      </c>
      <c r="K488" s="10">
        <v>249.4191696696696</v>
      </c>
      <c r="L488" s="11"/>
    </row>
    <row r="489" spans="1:12" x14ac:dyDescent="0.25">
      <c r="A489" s="8" t="s">
        <v>824</v>
      </c>
      <c r="B489" s="9" t="s">
        <v>815</v>
      </c>
      <c r="C489" s="9" t="s">
        <v>825</v>
      </c>
      <c r="D489" s="10">
        <v>326.49715399610136</v>
      </c>
      <c r="E489" s="10">
        <v>337.91313840155954</v>
      </c>
      <c r="F489" s="10">
        <v>215.43104171539969</v>
      </c>
      <c r="G489" s="10">
        <v>300.24038986354776</v>
      </c>
      <c r="H489" s="10">
        <v>284.91844054580895</v>
      </c>
      <c r="I489" s="10">
        <v>294.88062378167643</v>
      </c>
      <c r="J489" s="10">
        <v>187.99635984405461</v>
      </c>
      <c r="K489" s="10">
        <v>262.00541910331384</v>
      </c>
      <c r="L489" s="11"/>
    </row>
    <row r="490" spans="1:12" x14ac:dyDescent="0.25">
      <c r="A490" s="8" t="s">
        <v>826</v>
      </c>
      <c r="B490" s="9" t="s">
        <v>815</v>
      </c>
      <c r="C490" s="9" t="s">
        <v>825</v>
      </c>
      <c r="D490" s="10">
        <v>326.49715399610136</v>
      </c>
      <c r="E490" s="10">
        <v>337.91313840155954</v>
      </c>
      <c r="F490" s="10">
        <v>215.43104171539969</v>
      </c>
      <c r="G490" s="10">
        <v>300.24038986354776</v>
      </c>
      <c r="H490" s="10">
        <v>284.91844054580895</v>
      </c>
      <c r="I490" s="10">
        <v>294.88062378167643</v>
      </c>
      <c r="J490" s="10">
        <v>187.99635984405461</v>
      </c>
      <c r="K490" s="10">
        <v>262.00541910331384</v>
      </c>
      <c r="L490" s="11"/>
    </row>
    <row r="491" spans="1:12" x14ac:dyDescent="0.25">
      <c r="A491" s="8" t="s">
        <v>827</v>
      </c>
      <c r="B491" s="9" t="s">
        <v>815</v>
      </c>
      <c r="C491" s="9" t="s">
        <v>828</v>
      </c>
      <c r="D491" s="10">
        <v>318.66408174904939</v>
      </c>
      <c r="E491" s="10">
        <v>329.80618250950573</v>
      </c>
      <c r="F491" s="10">
        <v>210.26258345057033</v>
      </c>
      <c r="G491" s="10">
        <v>293.03724999999991</v>
      </c>
      <c r="H491" s="10">
        <v>284.57842775665392</v>
      </c>
      <c r="I491" s="10">
        <v>294.52872243346008</v>
      </c>
      <c r="J491" s="10">
        <v>187.77201084600759</v>
      </c>
      <c r="K491" s="10">
        <v>261.69274999999993</v>
      </c>
      <c r="L491" s="11"/>
    </row>
    <row r="492" spans="1:12" x14ac:dyDescent="0.25">
      <c r="A492" s="8" t="s">
        <v>829</v>
      </c>
      <c r="B492" s="9" t="s">
        <v>815</v>
      </c>
      <c r="C492" s="9" t="s">
        <v>816</v>
      </c>
      <c r="D492" s="10">
        <v>346.66815941365087</v>
      </c>
      <c r="E492" s="10">
        <v>358.78942372881352</v>
      </c>
      <c r="F492" s="10">
        <v>228.74037889143372</v>
      </c>
      <c r="G492" s="10">
        <v>318.78925148877693</v>
      </c>
      <c r="H492" s="10">
        <v>304.85215574896932</v>
      </c>
      <c r="I492" s="10">
        <v>315.51132203389835</v>
      </c>
      <c r="J492" s="10">
        <v>201.14912696289508</v>
      </c>
      <c r="K492" s="10">
        <v>280.33607329363269</v>
      </c>
      <c r="L492" s="11"/>
    </row>
    <row r="493" spans="1:12" x14ac:dyDescent="0.25">
      <c r="A493" s="8" t="s">
        <v>830</v>
      </c>
      <c r="B493" s="9" t="s">
        <v>815</v>
      </c>
      <c r="C493" s="9" t="s">
        <v>831</v>
      </c>
      <c r="D493" s="10">
        <v>324.00731852551974</v>
      </c>
      <c r="E493" s="10">
        <v>335.33624574669176</v>
      </c>
      <c r="F493" s="10">
        <v>213.78818559073719</v>
      </c>
      <c r="G493" s="10">
        <v>297.95078591682415</v>
      </c>
      <c r="H493" s="10">
        <v>290.66263799621925</v>
      </c>
      <c r="I493" s="10">
        <v>300.82566729678632</v>
      </c>
      <c r="J493" s="10">
        <v>191.78652593100188</v>
      </c>
      <c r="K493" s="10">
        <v>267.28767060491492</v>
      </c>
      <c r="L493" s="11"/>
    </row>
    <row r="494" spans="1:12" x14ac:dyDescent="0.25">
      <c r="A494" s="8" t="s">
        <v>832</v>
      </c>
      <c r="B494" s="9" t="s">
        <v>815</v>
      </c>
      <c r="C494" s="9" t="s">
        <v>831</v>
      </c>
      <c r="D494" s="10">
        <v>324.00731852551974</v>
      </c>
      <c r="E494" s="10">
        <v>335.33624574669176</v>
      </c>
      <c r="F494" s="10">
        <v>213.78818559073719</v>
      </c>
      <c r="G494" s="10">
        <v>297.95078591682415</v>
      </c>
      <c r="H494" s="10">
        <v>290.66263799621925</v>
      </c>
      <c r="I494" s="10">
        <v>300.82566729678632</v>
      </c>
      <c r="J494" s="10">
        <v>191.78652593100188</v>
      </c>
      <c r="K494" s="10">
        <v>267.28767060491492</v>
      </c>
      <c r="L494" s="11"/>
    </row>
    <row r="495" spans="1:12" x14ac:dyDescent="0.25">
      <c r="A495" s="8" t="s">
        <v>833</v>
      </c>
      <c r="B495" s="9" t="s">
        <v>815</v>
      </c>
      <c r="C495" s="9" t="s">
        <v>834</v>
      </c>
      <c r="D495" s="10">
        <v>289.83099686847601</v>
      </c>
      <c r="E495" s="10">
        <v>299.96494780793313</v>
      </c>
      <c r="F495" s="10">
        <v>191.23778817849686</v>
      </c>
      <c r="G495" s="10">
        <v>266.52290970772441</v>
      </c>
      <c r="H495" s="10">
        <v>262.37977348643005</v>
      </c>
      <c r="I495" s="10">
        <v>271.55389144050099</v>
      </c>
      <c r="J495" s="10">
        <v>173.12477991127349</v>
      </c>
      <c r="K495" s="10">
        <v>241.27930219206678</v>
      </c>
      <c r="L495" s="11"/>
    </row>
    <row r="496" spans="1:12" x14ac:dyDescent="0.25">
      <c r="A496" s="8" t="s">
        <v>835</v>
      </c>
      <c r="B496" s="9" t="s">
        <v>815</v>
      </c>
      <c r="C496" s="9" t="s">
        <v>836</v>
      </c>
      <c r="D496" s="10">
        <v>292.13805687693895</v>
      </c>
      <c r="E496" s="10">
        <v>302.35267425025853</v>
      </c>
      <c r="F496" s="10">
        <v>192.7600444519131</v>
      </c>
      <c r="G496" s="10">
        <v>268.64443691830405</v>
      </c>
      <c r="H496" s="10">
        <v>264.55473216132367</v>
      </c>
      <c r="I496" s="10">
        <v>273.80489762150978</v>
      </c>
      <c r="J496" s="10">
        <v>174.55987239917269</v>
      </c>
      <c r="K496" s="10">
        <v>243.27935160289556</v>
      </c>
      <c r="L496" s="11"/>
    </row>
    <row r="497" spans="1:12" x14ac:dyDescent="0.25">
      <c r="A497" s="8" t="s">
        <v>837</v>
      </c>
      <c r="B497" s="9" t="s">
        <v>815</v>
      </c>
      <c r="C497" s="9" t="s">
        <v>838</v>
      </c>
      <c r="D497" s="10">
        <v>311.77496466093606</v>
      </c>
      <c r="E497" s="10">
        <v>322.67618720152819</v>
      </c>
      <c r="F497" s="10">
        <v>205.71697056351479</v>
      </c>
      <c r="G497" s="10">
        <v>286.70215281757402</v>
      </c>
      <c r="H497" s="10">
        <v>284.17883285577852</v>
      </c>
      <c r="I497" s="10">
        <v>294.11515568290361</v>
      </c>
      <c r="J497" s="10">
        <v>187.50834807067815</v>
      </c>
      <c r="K497" s="10">
        <v>261.3252903533907</v>
      </c>
      <c r="L497" s="11"/>
    </row>
    <row r="498" spans="1:12" x14ac:dyDescent="0.25">
      <c r="A498" s="8" t="s">
        <v>839</v>
      </c>
      <c r="B498" s="9" t="s">
        <v>815</v>
      </c>
      <c r="C498" s="9" t="s">
        <v>840</v>
      </c>
      <c r="D498" s="10">
        <v>330.01443717401605</v>
      </c>
      <c r="E498" s="10">
        <v>341.55340350877191</v>
      </c>
      <c r="F498" s="10">
        <v>217.75183370317677</v>
      </c>
      <c r="G498" s="10">
        <v>303.47481460407778</v>
      </c>
      <c r="H498" s="10">
        <v>294.58569559032713</v>
      </c>
      <c r="I498" s="10">
        <v>304.88589473684209</v>
      </c>
      <c r="J498" s="10">
        <v>194.37505809388333</v>
      </c>
      <c r="K498" s="10">
        <v>270.89523755334284</v>
      </c>
      <c r="L498" s="11"/>
    </row>
    <row r="499" spans="1:12" x14ac:dyDescent="0.25">
      <c r="A499" s="8" t="s">
        <v>841</v>
      </c>
      <c r="B499" s="9" t="s">
        <v>815</v>
      </c>
      <c r="C499" s="9" t="s">
        <v>842</v>
      </c>
      <c r="D499" s="10">
        <v>312.26237940896101</v>
      </c>
      <c r="E499" s="10">
        <v>323.18064442326028</v>
      </c>
      <c r="F499" s="10">
        <v>206.03857908484272</v>
      </c>
      <c r="G499" s="10">
        <v>287.15036987607249</v>
      </c>
      <c r="H499" s="10">
        <v>285.05584556720692</v>
      </c>
      <c r="I499" s="10">
        <v>295.02283317445188</v>
      </c>
      <c r="J499" s="10">
        <v>188.08702313632034</v>
      </c>
      <c r="K499" s="10">
        <v>262.13177407054343</v>
      </c>
      <c r="L499" s="11"/>
    </row>
    <row r="500" spans="1:12" x14ac:dyDescent="0.25">
      <c r="A500" s="8" t="s">
        <v>843</v>
      </c>
      <c r="B500" s="9" t="s">
        <v>815</v>
      </c>
      <c r="C500" s="9" t="s">
        <v>844</v>
      </c>
      <c r="D500" s="10">
        <v>323.3434285714286</v>
      </c>
      <c r="E500" s="10">
        <v>334.64914285714292</v>
      </c>
      <c r="F500" s="10">
        <v>213.35013428571432</v>
      </c>
      <c r="G500" s="10">
        <v>297.3402857142857</v>
      </c>
      <c r="H500" s="10">
        <v>289.51371428571434</v>
      </c>
      <c r="I500" s="10">
        <v>299.63657142857147</v>
      </c>
      <c r="J500" s="10">
        <v>191.02843714285717</v>
      </c>
      <c r="K500" s="10">
        <v>266.23114285714286</v>
      </c>
      <c r="L500" s="11"/>
    </row>
    <row r="501" spans="1:12" x14ac:dyDescent="0.25">
      <c r="A501" s="8" t="s">
        <v>845</v>
      </c>
      <c r="B501" s="9" t="s">
        <v>815</v>
      </c>
      <c r="C501" s="9" t="s">
        <v>846</v>
      </c>
      <c r="D501" s="10">
        <v>303.26905341246282</v>
      </c>
      <c r="E501" s="10">
        <v>313.87286646884269</v>
      </c>
      <c r="F501" s="10">
        <v>200.10455618694363</v>
      </c>
      <c r="G501" s="10">
        <v>278.88028338278934</v>
      </c>
      <c r="H501" s="10">
        <v>275.7994747774481</v>
      </c>
      <c r="I501" s="10">
        <v>285.44281305637986</v>
      </c>
      <c r="J501" s="10">
        <v>181.97943666172111</v>
      </c>
      <c r="K501" s="10">
        <v>253.61979673590508</v>
      </c>
      <c r="L501" s="11"/>
    </row>
    <row r="502" spans="1:12" x14ac:dyDescent="0.25">
      <c r="A502" s="8" t="s">
        <v>847</v>
      </c>
      <c r="B502" s="9" t="s">
        <v>815</v>
      </c>
      <c r="C502" s="9" t="s">
        <v>848</v>
      </c>
      <c r="D502" s="10">
        <v>332.53628571428567</v>
      </c>
      <c r="E502" s="10">
        <v>344.1634285714286</v>
      </c>
      <c r="F502" s="10">
        <v>219.41581285714284</v>
      </c>
      <c r="G502" s="10">
        <v>305.79385714285706</v>
      </c>
      <c r="H502" s="10">
        <v>299.3194285714286</v>
      </c>
      <c r="I502" s="10">
        <v>309.78514285714294</v>
      </c>
      <c r="J502" s="10">
        <v>197.49849428571432</v>
      </c>
      <c r="K502" s="10">
        <v>275.24828571428571</v>
      </c>
      <c r="L502" s="11"/>
    </row>
    <row r="503" spans="1:12" x14ac:dyDescent="0.25">
      <c r="A503" s="8" t="s">
        <v>849</v>
      </c>
      <c r="B503" s="9" t="s">
        <v>815</v>
      </c>
      <c r="C503" s="9" t="s">
        <v>848</v>
      </c>
      <c r="D503" s="10">
        <v>332.53628571428567</v>
      </c>
      <c r="E503" s="10">
        <v>344.1634285714286</v>
      </c>
      <c r="F503" s="10">
        <v>219.41581285714284</v>
      </c>
      <c r="G503" s="10">
        <v>305.79385714285706</v>
      </c>
      <c r="H503" s="10">
        <v>299.3194285714286</v>
      </c>
      <c r="I503" s="10">
        <v>309.78514285714294</v>
      </c>
      <c r="J503" s="10">
        <v>197.49849428571432</v>
      </c>
      <c r="K503" s="10">
        <v>275.24828571428571</v>
      </c>
      <c r="L503" s="11"/>
    </row>
    <row r="504" spans="1:12" x14ac:dyDescent="0.25">
      <c r="A504" s="8" t="s">
        <v>850</v>
      </c>
      <c r="B504" s="9" t="s">
        <v>815</v>
      </c>
      <c r="C504" s="9" t="s">
        <v>848</v>
      </c>
      <c r="D504" s="10">
        <v>332.53628571428567</v>
      </c>
      <c r="E504" s="10">
        <v>344.1634285714286</v>
      </c>
      <c r="F504" s="10">
        <v>219.41581285714284</v>
      </c>
      <c r="G504" s="10">
        <v>305.79385714285706</v>
      </c>
      <c r="H504" s="10">
        <v>299.3194285714286</v>
      </c>
      <c r="I504" s="10">
        <v>309.78514285714294</v>
      </c>
      <c r="J504" s="10">
        <v>197.49849428571432</v>
      </c>
      <c r="K504" s="10">
        <v>275.24828571428571</v>
      </c>
      <c r="L504" s="11"/>
    </row>
    <row r="505" spans="1:12" x14ac:dyDescent="0.25">
      <c r="A505" s="8" t="s">
        <v>851</v>
      </c>
      <c r="B505" s="9" t="s">
        <v>815</v>
      </c>
      <c r="C505" s="9" t="s">
        <v>852</v>
      </c>
      <c r="D505" s="10">
        <v>308.48908264862251</v>
      </c>
      <c r="E505" s="10">
        <v>319.27541420976308</v>
      </c>
      <c r="F505" s="10">
        <v>203.54886289028514</v>
      </c>
      <c r="G505" s="10">
        <v>283.68052005799899</v>
      </c>
      <c r="H505" s="10">
        <v>281.39206863218948</v>
      </c>
      <c r="I505" s="10">
        <v>291.23095215079746</v>
      </c>
      <c r="J505" s="10">
        <v>185.66957087965201</v>
      </c>
      <c r="K505" s="10">
        <v>258.762636539391</v>
      </c>
      <c r="L505" s="11"/>
    </row>
    <row r="506" spans="1:12" x14ac:dyDescent="0.25">
      <c r="A506" s="8" t="s">
        <v>853</v>
      </c>
      <c r="B506" s="9" t="s">
        <v>815</v>
      </c>
      <c r="C506" s="9" t="s">
        <v>102</v>
      </c>
      <c r="D506" s="10">
        <v>313.95487807183355</v>
      </c>
      <c r="E506" s="10">
        <v>324.93232136105848</v>
      </c>
      <c r="F506" s="10">
        <v>207.15533231096407</v>
      </c>
      <c r="G506" s="10">
        <v>288.70675850661627</v>
      </c>
      <c r="H506" s="10">
        <v>286.86232514177681</v>
      </c>
      <c r="I506" s="10">
        <v>296.89247637051028</v>
      </c>
      <c r="J506" s="10">
        <v>189.27898383742911</v>
      </c>
      <c r="K506" s="10">
        <v>263.79297731568994</v>
      </c>
      <c r="L506" s="11"/>
    </row>
    <row r="507" spans="1:12" x14ac:dyDescent="0.25">
      <c r="A507" s="8" t="s">
        <v>854</v>
      </c>
      <c r="B507" s="9" t="s">
        <v>815</v>
      </c>
      <c r="C507" s="9" t="s">
        <v>855</v>
      </c>
      <c r="D507" s="10">
        <v>341.16716062639819</v>
      </c>
      <c r="E507" s="10">
        <v>353.09608232662197</v>
      </c>
      <c r="F507" s="10">
        <v>225.11068140492162</v>
      </c>
      <c r="G507" s="10">
        <v>313.73064071588362</v>
      </c>
      <c r="H507" s="10">
        <v>309.66160536912747</v>
      </c>
      <c r="I507" s="10">
        <v>320.48893422818793</v>
      </c>
      <c r="J507" s="10">
        <v>204.32252289932879</v>
      </c>
      <c r="K507" s="10">
        <v>284.75874899328852</v>
      </c>
      <c r="L507" s="11"/>
    </row>
    <row r="508" spans="1:12" x14ac:dyDescent="0.25">
      <c r="A508" s="8" t="s">
        <v>856</v>
      </c>
      <c r="B508" s="9" t="s">
        <v>815</v>
      </c>
      <c r="C508" s="9" t="s">
        <v>855</v>
      </c>
      <c r="D508" s="10">
        <v>341.16716062639819</v>
      </c>
      <c r="E508" s="10">
        <v>353.09608232662197</v>
      </c>
      <c r="F508" s="10">
        <v>225.11068140492162</v>
      </c>
      <c r="G508" s="10">
        <v>313.73064071588362</v>
      </c>
      <c r="H508" s="10">
        <v>309.66160536912747</v>
      </c>
      <c r="I508" s="10">
        <v>320.48893422818793</v>
      </c>
      <c r="J508" s="10">
        <v>204.32252289932879</v>
      </c>
      <c r="K508" s="10">
        <v>284.75874899328852</v>
      </c>
      <c r="L508" s="11"/>
    </row>
    <row r="509" spans="1:12" x14ac:dyDescent="0.25">
      <c r="A509" s="8" t="s">
        <v>857</v>
      </c>
      <c r="B509" s="9" t="s">
        <v>858</v>
      </c>
      <c r="C509" s="9" t="s">
        <v>859</v>
      </c>
      <c r="D509" s="10">
        <v>371.56538506224064</v>
      </c>
      <c r="E509" s="10">
        <v>384.55718174273852</v>
      </c>
      <c r="F509" s="10">
        <v>245.16819515767637</v>
      </c>
      <c r="G509" s="10">
        <v>341.68425269709542</v>
      </c>
      <c r="H509" s="10">
        <v>329.14980497925313</v>
      </c>
      <c r="I509" s="10">
        <v>340.65853941908711</v>
      </c>
      <c r="J509" s="10">
        <v>217.18132761410791</v>
      </c>
      <c r="K509" s="10">
        <v>302.67971576763489</v>
      </c>
      <c r="L509" s="11"/>
    </row>
    <row r="510" spans="1:12" x14ac:dyDescent="0.25">
      <c r="A510" s="8" t="s">
        <v>860</v>
      </c>
      <c r="B510" s="9" t="s">
        <v>858</v>
      </c>
      <c r="C510" s="9" t="s">
        <v>861</v>
      </c>
      <c r="D510" s="10">
        <v>367.66181506849318</v>
      </c>
      <c r="E510" s="10">
        <v>380.51712328767127</v>
      </c>
      <c r="F510" s="10">
        <v>242.59252140410965</v>
      </c>
      <c r="G510" s="10">
        <v>338.09460616438366</v>
      </c>
      <c r="H510" s="10">
        <v>325.25815239726029</v>
      </c>
      <c r="I510" s="10">
        <v>336.63081506849323</v>
      </c>
      <c r="J510" s="10">
        <v>214.61351726883566</v>
      </c>
      <c r="K510" s="10">
        <v>299.10102825342472</v>
      </c>
      <c r="L510" s="11"/>
    </row>
    <row r="511" spans="1:12" x14ac:dyDescent="0.25">
      <c r="A511" s="8" t="s">
        <v>862</v>
      </c>
      <c r="B511" s="9" t="s">
        <v>858</v>
      </c>
      <c r="C511" s="9" t="s">
        <v>859</v>
      </c>
      <c r="D511" s="10">
        <v>371.56538506224064</v>
      </c>
      <c r="E511" s="10">
        <v>384.55718174273852</v>
      </c>
      <c r="F511" s="10">
        <v>245.16819515767637</v>
      </c>
      <c r="G511" s="10">
        <v>341.68425269709542</v>
      </c>
      <c r="H511" s="10">
        <v>329.14980497925313</v>
      </c>
      <c r="I511" s="10">
        <v>340.65853941908711</v>
      </c>
      <c r="J511" s="10">
        <v>217.18132761410791</v>
      </c>
      <c r="K511" s="10">
        <v>302.67971576763489</v>
      </c>
      <c r="L511" s="11"/>
    </row>
    <row r="512" spans="1:12" x14ac:dyDescent="0.25">
      <c r="A512" s="8" t="s">
        <v>863</v>
      </c>
      <c r="B512" s="9" t="s">
        <v>858</v>
      </c>
      <c r="C512" s="9" t="s">
        <v>864</v>
      </c>
      <c r="D512" s="10">
        <v>367.87210300429194</v>
      </c>
      <c r="E512" s="10">
        <v>380.73476394849786</v>
      </c>
      <c r="F512" s="10">
        <v>242.73127467811165</v>
      </c>
      <c r="G512" s="10">
        <v>338.28798283261801</v>
      </c>
      <c r="H512" s="10">
        <v>323.72745064377688</v>
      </c>
      <c r="I512" s="10">
        <v>335.04659227467812</v>
      </c>
      <c r="J512" s="10">
        <v>213.60352171673824</v>
      </c>
      <c r="K512" s="10">
        <v>297.69342489270389</v>
      </c>
      <c r="L512" s="11"/>
    </row>
    <row r="513" spans="1:12" x14ac:dyDescent="0.25">
      <c r="A513" s="8" t="s">
        <v>865</v>
      </c>
      <c r="B513" s="9" t="s">
        <v>858</v>
      </c>
      <c r="C513" s="9" t="s">
        <v>866</v>
      </c>
      <c r="D513" s="10">
        <v>359.6245714285713</v>
      </c>
      <c r="E513" s="10">
        <v>372.19885714285709</v>
      </c>
      <c r="F513" s="10">
        <v>237.28934571428567</v>
      </c>
      <c r="G513" s="10">
        <v>330.70371428571411</v>
      </c>
      <c r="H513" s="10">
        <v>310.59599999999995</v>
      </c>
      <c r="I513" s="10">
        <v>321.4559999999999</v>
      </c>
      <c r="J513" s="10">
        <v>204.93905999999996</v>
      </c>
      <c r="K513" s="10">
        <v>285.61799999999988</v>
      </c>
      <c r="L513" s="11"/>
    </row>
    <row r="514" spans="1:12" x14ac:dyDescent="0.25">
      <c r="A514" s="8" t="s">
        <v>867</v>
      </c>
      <c r="B514" s="9" t="s">
        <v>858</v>
      </c>
      <c r="C514" s="9" t="s">
        <v>868</v>
      </c>
      <c r="D514" s="10">
        <v>369.20828097731243</v>
      </c>
      <c r="E514" s="10">
        <v>382.11766143106468</v>
      </c>
      <c r="F514" s="10">
        <v>243.6129185427574</v>
      </c>
      <c r="G514" s="10">
        <v>339.51670593368243</v>
      </c>
      <c r="H514" s="10">
        <v>325.78644328097738</v>
      </c>
      <c r="I514" s="10">
        <v>337.17757766143114</v>
      </c>
      <c r="J514" s="10">
        <v>214.96209689354279</v>
      </c>
      <c r="K514" s="10">
        <v>299.58683420593377</v>
      </c>
      <c r="L514" s="11"/>
    </row>
    <row r="515" spans="1:12" x14ac:dyDescent="0.25">
      <c r="A515" s="8" t="s">
        <v>869</v>
      </c>
      <c r="B515" s="9" t="s">
        <v>858</v>
      </c>
      <c r="C515" s="9" t="s">
        <v>297</v>
      </c>
      <c r="D515" s="10">
        <v>331.80085714285724</v>
      </c>
      <c r="E515" s="10">
        <v>343.40228571428571</v>
      </c>
      <c r="F515" s="10">
        <v>218.93055857142858</v>
      </c>
      <c r="G515" s="10">
        <v>305.11757142857147</v>
      </c>
      <c r="H515" s="10">
        <v>299.80971428571439</v>
      </c>
      <c r="I515" s="10">
        <v>310.29257142857148</v>
      </c>
      <c r="J515" s="10">
        <v>197.82199714285719</v>
      </c>
      <c r="K515" s="10">
        <v>275.69914285714293</v>
      </c>
      <c r="L515" s="11"/>
    </row>
    <row r="516" spans="1:12" x14ac:dyDescent="0.25">
      <c r="A516" s="8" t="s">
        <v>870</v>
      </c>
      <c r="B516" s="9" t="s">
        <v>858</v>
      </c>
      <c r="C516" s="9" t="s">
        <v>871</v>
      </c>
      <c r="D516" s="10">
        <v>333.47062309758286</v>
      </c>
      <c r="E516" s="10">
        <v>345.13043509400183</v>
      </c>
      <c r="F516" s="10">
        <v>220.03231218442261</v>
      </c>
      <c r="G516" s="10">
        <v>306.65305550581917</v>
      </c>
      <c r="H516" s="10">
        <v>301.95096508504929</v>
      </c>
      <c r="I516" s="10">
        <v>312.50869113697411</v>
      </c>
      <c r="J516" s="10">
        <v>199.23484832587295</v>
      </c>
      <c r="K516" s="10">
        <v>277.66819516562225</v>
      </c>
      <c r="L516" s="11"/>
    </row>
    <row r="517" spans="1:12" x14ac:dyDescent="0.25">
      <c r="A517" s="8" t="s">
        <v>872</v>
      </c>
      <c r="B517" s="9" t="s">
        <v>858</v>
      </c>
      <c r="C517" s="9" t="s">
        <v>873</v>
      </c>
      <c r="D517" s="10">
        <v>328.02686567164176</v>
      </c>
      <c r="E517" s="10">
        <v>339.4963364993215</v>
      </c>
      <c r="F517" s="10">
        <v>216.44038398914512</v>
      </c>
      <c r="G517" s="10">
        <v>301.64708276797825</v>
      </c>
      <c r="H517" s="10">
        <v>300.19056716417913</v>
      </c>
      <c r="I517" s="10">
        <v>310.68674084124831</v>
      </c>
      <c r="J517" s="10">
        <v>198.07329345997283</v>
      </c>
      <c r="K517" s="10">
        <v>276.04936770691995</v>
      </c>
      <c r="L517" s="11"/>
    </row>
    <row r="518" spans="1:12" x14ac:dyDescent="0.25">
      <c r="A518" s="8" t="s">
        <v>874</v>
      </c>
      <c r="B518" s="9" t="s">
        <v>858</v>
      </c>
      <c r="C518" s="9" t="s">
        <v>875</v>
      </c>
      <c r="D518" s="10">
        <v>358.76987045252883</v>
      </c>
      <c r="E518" s="10">
        <v>371.31427151730253</v>
      </c>
      <c r="F518" s="10">
        <v>236.72539249334523</v>
      </c>
      <c r="G518" s="10">
        <v>329.91774800354926</v>
      </c>
      <c r="H518" s="10">
        <v>324.90513575865134</v>
      </c>
      <c r="I518" s="10">
        <v>336.265455190772</v>
      </c>
      <c r="J518" s="10">
        <v>214.38058800354932</v>
      </c>
      <c r="K518" s="10">
        <v>298.77640106477378</v>
      </c>
      <c r="L518" s="11"/>
    </row>
    <row r="519" spans="1:12" x14ac:dyDescent="0.25">
      <c r="A519" s="8" t="s">
        <v>876</v>
      </c>
      <c r="B519" s="9" t="s">
        <v>858</v>
      </c>
      <c r="C519" s="9" t="s">
        <v>875</v>
      </c>
      <c r="D519" s="10">
        <v>358.76987045252883</v>
      </c>
      <c r="E519" s="10">
        <v>371.31427151730253</v>
      </c>
      <c r="F519" s="10">
        <v>236.72539249334523</v>
      </c>
      <c r="G519" s="10">
        <v>329.91774800354926</v>
      </c>
      <c r="H519" s="10">
        <v>324.90513575865134</v>
      </c>
      <c r="I519" s="10">
        <v>336.265455190772</v>
      </c>
      <c r="J519" s="10">
        <v>214.38058800354932</v>
      </c>
      <c r="K519" s="10">
        <v>298.77640106477378</v>
      </c>
      <c r="L519" s="11"/>
    </row>
    <row r="520" spans="1:12" x14ac:dyDescent="0.25">
      <c r="A520" s="8" t="s">
        <v>877</v>
      </c>
      <c r="B520" s="9" t="s">
        <v>858</v>
      </c>
      <c r="C520" s="9" t="s">
        <v>875</v>
      </c>
      <c r="D520" s="10">
        <v>358.76987045252883</v>
      </c>
      <c r="E520" s="10">
        <v>371.31427151730253</v>
      </c>
      <c r="F520" s="10">
        <v>236.72539249334523</v>
      </c>
      <c r="G520" s="10">
        <v>329.91774800354926</v>
      </c>
      <c r="H520" s="10">
        <v>324.90513575865134</v>
      </c>
      <c r="I520" s="10">
        <v>336.265455190772</v>
      </c>
      <c r="J520" s="10">
        <v>214.38058800354932</v>
      </c>
      <c r="K520" s="10">
        <v>298.77640106477378</v>
      </c>
      <c r="L520" s="11"/>
    </row>
    <row r="521" spans="1:12" x14ac:dyDescent="0.25">
      <c r="A521" s="8" t="s">
        <v>878</v>
      </c>
      <c r="B521" s="9" t="s">
        <v>858</v>
      </c>
      <c r="C521" s="9" t="s">
        <v>879</v>
      </c>
      <c r="D521" s="10">
        <v>334.86514285714287</v>
      </c>
      <c r="E521" s="10">
        <v>346.57371428571429</v>
      </c>
      <c r="F521" s="10">
        <v>220.95245142857146</v>
      </c>
      <c r="G521" s="10">
        <v>307.93542857142859</v>
      </c>
      <c r="H521" s="10">
        <v>298.70657142857146</v>
      </c>
      <c r="I521" s="10">
        <v>309.15085714285709</v>
      </c>
      <c r="J521" s="10">
        <v>197.09411571428575</v>
      </c>
      <c r="K521" s="10">
        <v>274.68471428571428</v>
      </c>
      <c r="L521" s="11"/>
    </row>
    <row r="522" spans="1:12" x14ac:dyDescent="0.25">
      <c r="A522" s="8" t="s">
        <v>880</v>
      </c>
      <c r="B522" s="9" t="s">
        <v>858</v>
      </c>
      <c r="C522" s="9" t="s">
        <v>881</v>
      </c>
      <c r="D522" s="10">
        <v>330.91949707602339</v>
      </c>
      <c r="E522" s="10">
        <v>342.49010886189825</v>
      </c>
      <c r="F522" s="10">
        <v>218.34901501124602</v>
      </c>
      <c r="G522" s="10">
        <v>304.30708996851092</v>
      </c>
      <c r="H522" s="10">
        <v>303.33265497076025</v>
      </c>
      <c r="I522" s="10">
        <v>313.93869185784973</v>
      </c>
      <c r="J522" s="10">
        <v>200.1465220962663</v>
      </c>
      <c r="K522" s="10">
        <v>278.93877013045432</v>
      </c>
      <c r="L522" s="11"/>
    </row>
    <row r="523" spans="1:12" x14ac:dyDescent="0.25">
      <c r="A523" s="8" t="s">
        <v>882</v>
      </c>
      <c r="B523" s="9" t="s">
        <v>858</v>
      </c>
      <c r="C523" s="9" t="s">
        <v>883</v>
      </c>
      <c r="D523" s="10">
        <v>344.84550430448564</v>
      </c>
      <c r="E523" s="10">
        <v>356.90303942002714</v>
      </c>
      <c r="F523" s="10">
        <v>227.53774516538283</v>
      </c>
      <c r="G523" s="10">
        <v>317.1131735387404</v>
      </c>
      <c r="H523" s="10">
        <v>311.50104032623472</v>
      </c>
      <c r="I523" s="10">
        <v>322.39268509288627</v>
      </c>
      <c r="J523" s="10">
        <v>205.53622839148164</v>
      </c>
      <c r="K523" s="10">
        <v>286.45025736293616</v>
      </c>
      <c r="L523" s="11"/>
    </row>
    <row r="524" spans="1:12" x14ac:dyDescent="0.25">
      <c r="A524" s="8" t="s">
        <v>884</v>
      </c>
      <c r="B524" s="9" t="s">
        <v>858</v>
      </c>
      <c r="C524" s="9" t="s">
        <v>885</v>
      </c>
      <c r="D524" s="10">
        <v>351.21951677852348</v>
      </c>
      <c r="E524" s="10">
        <v>363.49991946308734</v>
      </c>
      <c r="F524" s="10">
        <v>231.74347906040271</v>
      </c>
      <c r="G524" s="10">
        <v>322.9745906040269</v>
      </c>
      <c r="H524" s="10">
        <v>314.81037315436248</v>
      </c>
      <c r="I524" s="10">
        <v>325.81772885906048</v>
      </c>
      <c r="J524" s="10">
        <v>207.71980950335575</v>
      </c>
      <c r="K524" s="10">
        <v>289.4934550335571</v>
      </c>
      <c r="L524" s="11"/>
    </row>
    <row r="525" spans="1:12" x14ac:dyDescent="0.25">
      <c r="A525" s="8" t="s">
        <v>886</v>
      </c>
      <c r="B525" s="9" t="s">
        <v>858</v>
      </c>
      <c r="C525" s="9" t="s">
        <v>887</v>
      </c>
      <c r="D525" s="10">
        <v>344.65128968609872</v>
      </c>
      <c r="E525" s="10">
        <v>356.70203408071745</v>
      </c>
      <c r="F525" s="10">
        <v>227.40959747085199</v>
      </c>
      <c r="G525" s="10">
        <v>316.93457757847534</v>
      </c>
      <c r="H525" s="10">
        <v>302.35150493273551</v>
      </c>
      <c r="I525" s="10">
        <v>312.92323587443946</v>
      </c>
      <c r="J525" s="10">
        <v>199.49913460089687</v>
      </c>
      <c r="K525" s="10">
        <v>278.03652376681617</v>
      </c>
      <c r="L525" s="11"/>
    </row>
    <row r="526" spans="1:12" x14ac:dyDescent="0.25">
      <c r="A526" s="8" t="s">
        <v>888</v>
      </c>
      <c r="B526" s="9" t="s">
        <v>858</v>
      </c>
      <c r="C526" s="9" t="s">
        <v>889</v>
      </c>
      <c r="D526" s="10">
        <v>328.32394233409605</v>
      </c>
      <c r="E526" s="10">
        <v>339.80380045766606</v>
      </c>
      <c r="F526" s="10">
        <v>216.63640264988564</v>
      </c>
      <c r="G526" s="10">
        <v>301.92026864988554</v>
      </c>
      <c r="H526" s="10">
        <v>301.09648054919899</v>
      </c>
      <c r="I526" s="10">
        <v>311.62432951945084</v>
      </c>
      <c r="J526" s="10">
        <v>198.67103791762014</v>
      </c>
      <c r="K526" s="10">
        <v>276.88242791762008</v>
      </c>
      <c r="L526" s="11"/>
    </row>
    <row r="527" spans="1:12" x14ac:dyDescent="0.25">
      <c r="A527" s="8" t="s">
        <v>890</v>
      </c>
      <c r="B527" s="9" t="s">
        <v>891</v>
      </c>
      <c r="C527" s="9" t="s">
        <v>892</v>
      </c>
      <c r="D527" s="10">
        <v>386.74504563650925</v>
      </c>
      <c r="E527" s="10">
        <v>400.2675996797438</v>
      </c>
      <c r="F527" s="10">
        <v>255.18411734987995</v>
      </c>
      <c r="G527" s="10">
        <v>355.64317133706976</v>
      </c>
      <c r="H527" s="10">
        <v>349.22317373899119</v>
      </c>
      <c r="I527" s="10">
        <v>361.43377421937549</v>
      </c>
      <c r="J527" s="10">
        <v>230.4262416653323</v>
      </c>
      <c r="K527" s="10">
        <v>321.13879263410735</v>
      </c>
      <c r="L527" s="11"/>
    </row>
    <row r="528" spans="1:12" x14ac:dyDescent="0.25">
      <c r="A528" s="8" t="s">
        <v>893</v>
      </c>
      <c r="B528" s="9" t="s">
        <v>891</v>
      </c>
      <c r="C528" s="9" t="s">
        <v>892</v>
      </c>
      <c r="D528" s="10">
        <v>386.74504563650925</v>
      </c>
      <c r="E528" s="10">
        <v>400.2675996797438</v>
      </c>
      <c r="F528" s="10">
        <v>255.18411734987995</v>
      </c>
      <c r="G528" s="10">
        <v>355.64317133706976</v>
      </c>
      <c r="H528" s="10">
        <v>349.22317373899119</v>
      </c>
      <c r="I528" s="10">
        <v>361.43377421937549</v>
      </c>
      <c r="J528" s="10">
        <v>230.4262416653323</v>
      </c>
      <c r="K528" s="10">
        <v>321.13879263410735</v>
      </c>
      <c r="L528" s="11"/>
    </row>
    <row r="529" spans="1:12" x14ac:dyDescent="0.25">
      <c r="A529" s="8" t="s">
        <v>894</v>
      </c>
      <c r="B529" s="9" t="s">
        <v>891</v>
      </c>
      <c r="C529" s="9" t="s">
        <v>895</v>
      </c>
      <c r="D529" s="10">
        <v>390.31886753657585</v>
      </c>
      <c r="E529" s="10">
        <v>403.96638038750501</v>
      </c>
      <c r="F529" s="10">
        <v>257.54221500988541</v>
      </c>
      <c r="G529" s="10">
        <v>358.92958797943868</v>
      </c>
      <c r="H529" s="10">
        <v>350.35531514432597</v>
      </c>
      <c r="I529" s="10">
        <v>362.60550098853315</v>
      </c>
      <c r="J529" s="10">
        <v>231.1732570660341</v>
      </c>
      <c r="K529" s="10">
        <v>322.17988770264947</v>
      </c>
      <c r="L529" s="11"/>
    </row>
    <row r="530" spans="1:12" x14ac:dyDescent="0.25">
      <c r="A530" s="8" t="s">
        <v>896</v>
      </c>
      <c r="B530" s="9" t="s">
        <v>891</v>
      </c>
      <c r="C530" s="9" t="s">
        <v>895</v>
      </c>
      <c r="D530" s="10">
        <v>390.31886753657585</v>
      </c>
      <c r="E530" s="10">
        <v>403.96638038750501</v>
      </c>
      <c r="F530" s="10">
        <v>257.54221500988541</v>
      </c>
      <c r="G530" s="10">
        <v>358.92958797943868</v>
      </c>
      <c r="H530" s="10">
        <v>350.35531514432597</v>
      </c>
      <c r="I530" s="10">
        <v>362.60550098853315</v>
      </c>
      <c r="J530" s="10">
        <v>231.1732570660341</v>
      </c>
      <c r="K530" s="10">
        <v>322.17988770264947</v>
      </c>
      <c r="L530" s="11"/>
    </row>
    <row r="531" spans="1:12" x14ac:dyDescent="0.25">
      <c r="A531" s="8" t="s">
        <v>897</v>
      </c>
      <c r="B531" s="9" t="s">
        <v>891</v>
      </c>
      <c r="C531" s="9" t="s">
        <v>895</v>
      </c>
      <c r="D531" s="10">
        <v>390.31886753657585</v>
      </c>
      <c r="E531" s="10">
        <v>403.96638038750501</v>
      </c>
      <c r="F531" s="10">
        <v>257.54221500988541</v>
      </c>
      <c r="G531" s="10">
        <v>358.92958797943868</v>
      </c>
      <c r="H531" s="10">
        <v>350.35531514432597</v>
      </c>
      <c r="I531" s="10">
        <v>362.60550098853315</v>
      </c>
      <c r="J531" s="10">
        <v>231.1732570660341</v>
      </c>
      <c r="K531" s="10">
        <v>322.17988770264947</v>
      </c>
      <c r="L531" s="11"/>
    </row>
    <row r="532" spans="1:12" x14ac:dyDescent="0.25">
      <c r="A532" s="8" t="s">
        <v>898</v>
      </c>
      <c r="B532" s="9" t="s">
        <v>891</v>
      </c>
      <c r="C532" s="9" t="s">
        <v>899</v>
      </c>
      <c r="D532" s="10">
        <v>366.88786885245889</v>
      </c>
      <c r="E532" s="10">
        <v>379.71611601513229</v>
      </c>
      <c r="F532" s="10">
        <v>242.08185220680951</v>
      </c>
      <c r="G532" s="10">
        <v>337.38290037831007</v>
      </c>
      <c r="H532" s="10">
        <v>337.58098360655737</v>
      </c>
      <c r="I532" s="10">
        <v>349.38451450189154</v>
      </c>
      <c r="J532" s="10">
        <v>222.74443152585118</v>
      </c>
      <c r="K532" s="10">
        <v>310.43286254728872</v>
      </c>
      <c r="L532" s="11"/>
    </row>
    <row r="533" spans="1:12" x14ac:dyDescent="0.25">
      <c r="A533" s="8" t="s">
        <v>900</v>
      </c>
      <c r="B533" s="9" t="s">
        <v>891</v>
      </c>
      <c r="C533" s="9" t="s">
        <v>899</v>
      </c>
      <c r="D533" s="10">
        <v>366.88786885245889</v>
      </c>
      <c r="E533" s="10">
        <v>379.71611601513229</v>
      </c>
      <c r="F533" s="10">
        <v>242.08185220680951</v>
      </c>
      <c r="G533" s="10">
        <v>337.38290037831007</v>
      </c>
      <c r="H533" s="10">
        <v>337.58098360655737</v>
      </c>
      <c r="I533" s="10">
        <v>349.38451450189154</v>
      </c>
      <c r="J533" s="10">
        <v>222.74443152585118</v>
      </c>
      <c r="K533" s="10">
        <v>310.43286254728872</v>
      </c>
      <c r="L533" s="11"/>
    </row>
    <row r="534" spans="1:12" x14ac:dyDescent="0.25">
      <c r="A534" s="8" t="s">
        <v>901</v>
      </c>
      <c r="B534" s="9" t="s">
        <v>891</v>
      </c>
      <c r="C534" s="9" t="s">
        <v>899</v>
      </c>
      <c r="D534" s="10">
        <v>366.88786885245889</v>
      </c>
      <c r="E534" s="10">
        <v>379.71611601513229</v>
      </c>
      <c r="F534" s="10">
        <v>242.08185220680951</v>
      </c>
      <c r="G534" s="10">
        <v>337.38290037831007</v>
      </c>
      <c r="H534" s="10">
        <v>337.58098360655737</v>
      </c>
      <c r="I534" s="10">
        <v>349.38451450189154</v>
      </c>
      <c r="J534" s="10">
        <v>222.74443152585118</v>
      </c>
      <c r="K534" s="10">
        <v>310.43286254728872</v>
      </c>
      <c r="L534" s="11"/>
    </row>
    <row r="535" spans="1:12" x14ac:dyDescent="0.25">
      <c r="A535" s="8" t="s">
        <v>902</v>
      </c>
      <c r="B535" s="9" t="s">
        <v>891</v>
      </c>
      <c r="C535" s="9" t="s">
        <v>242</v>
      </c>
      <c r="D535" s="10">
        <v>362.843587883959</v>
      </c>
      <c r="E535" s="10">
        <v>375.53042662116036</v>
      </c>
      <c r="F535" s="10">
        <v>239.41333380972696</v>
      </c>
      <c r="G535" s="10">
        <v>333.66385878839594</v>
      </c>
      <c r="H535" s="10">
        <v>332.06503412969289</v>
      </c>
      <c r="I535" s="10">
        <v>343.67569965870308</v>
      </c>
      <c r="J535" s="10">
        <v>219.10486919795227</v>
      </c>
      <c r="K535" s="10">
        <v>305.36050341296936</v>
      </c>
      <c r="L535" s="11"/>
    </row>
    <row r="536" spans="1:12" x14ac:dyDescent="0.25">
      <c r="A536" s="8" t="s">
        <v>903</v>
      </c>
      <c r="B536" s="9" t="s">
        <v>891</v>
      </c>
      <c r="C536" s="9" t="s">
        <v>904</v>
      </c>
      <c r="D536" s="10">
        <v>348.32455337318544</v>
      </c>
      <c r="E536" s="10">
        <v>360.50373356105911</v>
      </c>
      <c r="F536" s="10">
        <v>229.83330932536296</v>
      </c>
      <c r="G536" s="10">
        <v>320.31243894107604</v>
      </c>
      <c r="H536" s="10">
        <v>318.65382408198133</v>
      </c>
      <c r="I536" s="10">
        <v>329.79556618274995</v>
      </c>
      <c r="J536" s="10">
        <v>210.25581518360377</v>
      </c>
      <c r="K536" s="10">
        <v>293.02781725021356</v>
      </c>
      <c r="L536" s="11"/>
    </row>
    <row r="537" spans="1:12" x14ac:dyDescent="0.25">
      <c r="A537" s="8" t="s">
        <v>905</v>
      </c>
      <c r="B537" s="9" t="s">
        <v>891</v>
      </c>
      <c r="C537" s="9" t="s">
        <v>906</v>
      </c>
      <c r="D537" s="10">
        <v>328.49643529949697</v>
      </c>
      <c r="E537" s="10">
        <v>339.9823246456333</v>
      </c>
      <c r="F537" s="10">
        <v>216.75021785093733</v>
      </c>
      <c r="G537" s="10">
        <v>302.07888980338367</v>
      </c>
      <c r="H537" s="10">
        <v>299.17953909465018</v>
      </c>
      <c r="I537" s="10">
        <v>309.64036213991773</v>
      </c>
      <c r="J537" s="10">
        <v>197.4061916872428</v>
      </c>
      <c r="K537" s="10">
        <v>275.11964609053501</v>
      </c>
      <c r="L537" s="11"/>
    </row>
    <row r="538" spans="1:12" x14ac:dyDescent="0.25">
      <c r="A538" s="8" t="s">
        <v>907</v>
      </c>
      <c r="B538" s="9" t="s">
        <v>891</v>
      </c>
      <c r="C538" s="9" t="s">
        <v>908</v>
      </c>
      <c r="D538" s="10">
        <v>350.79561014686243</v>
      </c>
      <c r="E538" s="10">
        <v>363.06119092122827</v>
      </c>
      <c r="F538" s="10">
        <v>231.46377479305738</v>
      </c>
      <c r="G538" s="10">
        <v>322.58477436582098</v>
      </c>
      <c r="H538" s="10">
        <v>318.15775344904318</v>
      </c>
      <c r="I538" s="10">
        <v>329.28215042278589</v>
      </c>
      <c r="J538" s="10">
        <v>209.92849529149976</v>
      </c>
      <c r="K538" s="10">
        <v>292.57164040943474</v>
      </c>
      <c r="L538" s="11"/>
    </row>
    <row r="539" spans="1:12" x14ac:dyDescent="0.25">
      <c r="A539" s="8" t="s">
        <v>909</v>
      </c>
      <c r="B539" s="9" t="s">
        <v>891</v>
      </c>
      <c r="C539" s="9" t="s">
        <v>910</v>
      </c>
      <c r="D539" s="10">
        <v>370.94105610561047</v>
      </c>
      <c r="E539" s="10">
        <v>383.91102310231014</v>
      </c>
      <c r="F539" s="10">
        <v>244.75624719471946</v>
      </c>
      <c r="G539" s="10">
        <v>341.11013201320128</v>
      </c>
      <c r="H539" s="10">
        <v>332.65669966996694</v>
      </c>
      <c r="I539" s="10">
        <v>344.28805280528047</v>
      </c>
      <c r="J539" s="10">
        <v>219.49526501650163</v>
      </c>
      <c r="K539" s="10">
        <v>305.90458745874582</v>
      </c>
      <c r="L539" s="11"/>
    </row>
    <row r="540" spans="1:12" x14ac:dyDescent="0.25">
      <c r="A540" s="8" t="s">
        <v>911</v>
      </c>
      <c r="B540" s="9" t="s">
        <v>891</v>
      </c>
      <c r="C540" s="9" t="s">
        <v>912</v>
      </c>
      <c r="D540" s="10">
        <v>350.63700527240769</v>
      </c>
      <c r="E540" s="10">
        <v>362.89704042179255</v>
      </c>
      <c r="F540" s="10">
        <v>231.35912330404216</v>
      </c>
      <c r="G540" s="10">
        <v>322.43892442882242</v>
      </c>
      <c r="H540" s="10">
        <v>312.12702987697713</v>
      </c>
      <c r="I540" s="10">
        <v>323.04056239015807</v>
      </c>
      <c r="J540" s="10">
        <v>205.94927205623898</v>
      </c>
      <c r="K540" s="10">
        <v>287.02590509666072</v>
      </c>
      <c r="L540" s="11"/>
    </row>
    <row r="541" spans="1:12" x14ac:dyDescent="0.25">
      <c r="A541" s="8" t="s">
        <v>913</v>
      </c>
      <c r="B541" s="9" t="s">
        <v>891</v>
      </c>
      <c r="C541" s="9" t="s">
        <v>914</v>
      </c>
      <c r="D541" s="10">
        <v>336.76019273868212</v>
      </c>
      <c r="E541" s="10">
        <v>348.53502465262204</v>
      </c>
      <c r="F541" s="10">
        <v>222.20285304796053</v>
      </c>
      <c r="G541" s="10">
        <v>309.67807933662033</v>
      </c>
      <c r="H541" s="10">
        <v>307.31667861945311</v>
      </c>
      <c r="I541" s="10">
        <v>318.06201703272069</v>
      </c>
      <c r="J541" s="10">
        <v>202.77528119677274</v>
      </c>
      <c r="K541" s="10">
        <v>282.60240026893769</v>
      </c>
      <c r="L541" s="11"/>
    </row>
    <row r="542" spans="1:12" x14ac:dyDescent="0.25">
      <c r="A542" s="8" t="s">
        <v>915</v>
      </c>
      <c r="B542" s="9" t="s">
        <v>891</v>
      </c>
      <c r="C542" s="9" t="s">
        <v>916</v>
      </c>
      <c r="D542" s="10">
        <v>344.23899029126216</v>
      </c>
      <c r="E542" s="10">
        <v>356.27531862312452</v>
      </c>
      <c r="F542" s="10">
        <v>227.13755195057371</v>
      </c>
      <c r="G542" s="10">
        <v>316.55543512797874</v>
      </c>
      <c r="H542" s="10">
        <v>310.62477669902916</v>
      </c>
      <c r="I542" s="10">
        <v>321.48578287731692</v>
      </c>
      <c r="J542" s="10">
        <v>204.95804759046783</v>
      </c>
      <c r="K542" s="10">
        <v>285.64446248896735</v>
      </c>
      <c r="L542" s="11"/>
    </row>
    <row r="543" spans="1:12" x14ac:dyDescent="0.25">
      <c r="A543" s="8" t="s">
        <v>917</v>
      </c>
      <c r="B543" s="9" t="s">
        <v>891</v>
      </c>
      <c r="C543" s="9" t="s">
        <v>918</v>
      </c>
      <c r="D543" s="10">
        <v>338.83859719075673</v>
      </c>
      <c r="E543" s="10">
        <v>350.68610058903494</v>
      </c>
      <c r="F543" s="10">
        <v>223.57423662890812</v>
      </c>
      <c r="G543" s="10">
        <v>311.58933937471687</v>
      </c>
      <c r="H543" s="10">
        <v>307.33298232895339</v>
      </c>
      <c r="I543" s="10">
        <v>318.07889080199374</v>
      </c>
      <c r="J543" s="10">
        <v>202.78603879474409</v>
      </c>
      <c r="K543" s="10">
        <v>282.61739284096063</v>
      </c>
      <c r="L543" s="11"/>
    </row>
    <row r="544" spans="1:12" x14ac:dyDescent="0.25">
      <c r="A544" s="8" t="s">
        <v>919</v>
      </c>
      <c r="B544" s="9" t="s">
        <v>920</v>
      </c>
      <c r="C544" s="9" t="s">
        <v>921</v>
      </c>
      <c r="D544" s="10">
        <v>336.56518060836487</v>
      </c>
      <c r="E544" s="10">
        <v>348.33319391634973</v>
      </c>
      <c r="F544" s="10">
        <v>222.07417913498094</v>
      </c>
      <c r="G544" s="10">
        <v>309.49874999999997</v>
      </c>
      <c r="H544" s="10">
        <v>297.20728517110257</v>
      </c>
      <c r="I544" s="10">
        <v>307.59914828897331</v>
      </c>
      <c r="J544" s="10">
        <v>196.10484889733837</v>
      </c>
      <c r="K544" s="10">
        <v>273.30599999999998</v>
      </c>
      <c r="L544" s="11"/>
    </row>
    <row r="545" spans="1:12" x14ac:dyDescent="0.25">
      <c r="A545" s="8" t="s">
        <v>922</v>
      </c>
      <c r="B545" s="9" t="s">
        <v>920</v>
      </c>
      <c r="C545" s="9" t="s">
        <v>921</v>
      </c>
      <c r="D545" s="10">
        <v>336.56518060836487</v>
      </c>
      <c r="E545" s="10">
        <v>348.33319391634973</v>
      </c>
      <c r="F545" s="10">
        <v>222.07417913498094</v>
      </c>
      <c r="G545" s="10">
        <v>309.49874999999997</v>
      </c>
      <c r="H545" s="10">
        <v>297.20728517110257</v>
      </c>
      <c r="I545" s="10">
        <v>307.59914828897331</v>
      </c>
      <c r="J545" s="10">
        <v>196.10484889733837</v>
      </c>
      <c r="K545" s="10">
        <v>273.30599999999998</v>
      </c>
      <c r="L545" s="11"/>
    </row>
    <row r="546" spans="1:12" x14ac:dyDescent="0.25">
      <c r="A546" s="8" t="s">
        <v>923</v>
      </c>
      <c r="B546" s="9" t="s">
        <v>920</v>
      </c>
      <c r="C546" s="9" t="s">
        <v>230</v>
      </c>
      <c r="D546" s="10">
        <v>303.04714672008009</v>
      </c>
      <c r="E546" s="10">
        <v>313.64320080120194</v>
      </c>
      <c r="F546" s="10">
        <v>199.95813656484734</v>
      </c>
      <c r="G546" s="10">
        <v>278.67622233350028</v>
      </c>
      <c r="H546" s="10">
        <v>272.27658287431143</v>
      </c>
      <c r="I546" s="10">
        <v>281.79674311467204</v>
      </c>
      <c r="J546" s="10">
        <v>179.65494389584379</v>
      </c>
      <c r="K546" s="10">
        <v>250.38021432148221</v>
      </c>
      <c r="L546" s="11"/>
    </row>
    <row r="547" spans="1:12" x14ac:dyDescent="0.25">
      <c r="A547" s="8" t="s">
        <v>924</v>
      </c>
      <c r="B547" s="9" t="s">
        <v>920</v>
      </c>
      <c r="C547" s="9" t="s">
        <v>925</v>
      </c>
      <c r="D547" s="10">
        <v>292.92508302872056</v>
      </c>
      <c r="E547" s="10">
        <v>303.16721879895562</v>
      </c>
      <c r="F547" s="10">
        <v>193.27934412010444</v>
      </c>
      <c r="G547" s="10">
        <v>269.36817075718011</v>
      </c>
      <c r="H547" s="10">
        <v>262.88462872062661</v>
      </c>
      <c r="I547" s="10">
        <v>272.07639895561357</v>
      </c>
      <c r="J547" s="10">
        <v>173.45789610443867</v>
      </c>
      <c r="K547" s="10">
        <v>241.74355718015664</v>
      </c>
      <c r="L547" s="11"/>
    </row>
    <row r="548" spans="1:12" x14ac:dyDescent="0.25">
      <c r="A548" s="8" t="s">
        <v>926</v>
      </c>
      <c r="B548" s="9" t="s">
        <v>920</v>
      </c>
      <c r="C548" s="9" t="s">
        <v>927</v>
      </c>
      <c r="D548" s="10">
        <v>317.14448197530868</v>
      </c>
      <c r="E548" s="10">
        <v>328.2334498765432</v>
      </c>
      <c r="F548" s="10">
        <v>209.25991326419759</v>
      </c>
      <c r="G548" s="10">
        <v>291.63985580246919</v>
      </c>
      <c r="H548" s="10">
        <v>286.74176395061727</v>
      </c>
      <c r="I548" s="10">
        <v>296.76769975308639</v>
      </c>
      <c r="J548" s="10">
        <v>189.1994345283951</v>
      </c>
      <c r="K548" s="10">
        <v>263.68211160493826</v>
      </c>
      <c r="L548" s="11"/>
    </row>
    <row r="549" spans="1:12" x14ac:dyDescent="0.25">
      <c r="A549" s="8" t="s">
        <v>928</v>
      </c>
      <c r="B549" s="9" t="s">
        <v>920</v>
      </c>
      <c r="C549" s="9" t="s">
        <v>929</v>
      </c>
      <c r="D549" s="10">
        <v>326.95181037037048</v>
      </c>
      <c r="E549" s="10">
        <v>338.38369185185195</v>
      </c>
      <c r="F549" s="10">
        <v>215.73103543703715</v>
      </c>
      <c r="G549" s="10">
        <v>300.65848296296298</v>
      </c>
      <c r="H549" s="10">
        <v>294.2198518518519</v>
      </c>
      <c r="I549" s="10">
        <v>304.50725925925934</v>
      </c>
      <c r="J549" s="10">
        <v>194.13366518518527</v>
      </c>
      <c r="K549" s="10">
        <v>270.55881481481487</v>
      </c>
      <c r="L549" s="11"/>
    </row>
    <row r="550" spans="1:12" x14ac:dyDescent="0.25">
      <c r="A550" s="8" t="s">
        <v>930</v>
      </c>
      <c r="B550" s="9" t="s">
        <v>920</v>
      </c>
      <c r="C550" s="9" t="s">
        <v>931</v>
      </c>
      <c r="D550" s="10">
        <v>295.42748420507507</v>
      </c>
      <c r="E550" s="10">
        <v>305.75711651993782</v>
      </c>
      <c r="F550" s="10">
        <v>194.9304914137752</v>
      </c>
      <c r="G550" s="10">
        <v>271.6693298808907</v>
      </c>
      <c r="H550" s="10">
        <v>265.13666286897978</v>
      </c>
      <c r="I550" s="10">
        <v>274.40717555670636</v>
      </c>
      <c r="J550" s="10">
        <v>174.94384493008803</v>
      </c>
      <c r="K550" s="10">
        <v>243.81448368720868</v>
      </c>
      <c r="L550" s="11"/>
    </row>
    <row r="551" spans="1:12" x14ac:dyDescent="0.25">
      <c r="A551" s="8" t="s">
        <v>932</v>
      </c>
      <c r="B551" s="9" t="s">
        <v>920</v>
      </c>
      <c r="C551" s="9" t="s">
        <v>933</v>
      </c>
      <c r="D551" s="10">
        <v>312.3628817204301</v>
      </c>
      <c r="E551" s="10">
        <v>323.28466080156403</v>
      </c>
      <c r="F551" s="10">
        <v>206.10489304007817</v>
      </c>
      <c r="G551" s="10">
        <v>287.24278983382214</v>
      </c>
      <c r="H551" s="10">
        <v>280.12134408602151</v>
      </c>
      <c r="I551" s="10">
        <v>289.91579667644186</v>
      </c>
      <c r="J551" s="10">
        <v>184.83111483382208</v>
      </c>
      <c r="K551" s="10">
        <v>257.59410312805477</v>
      </c>
      <c r="L551" s="11"/>
    </row>
    <row r="552" spans="1:12" x14ac:dyDescent="0.25">
      <c r="A552" s="8" t="s">
        <v>934</v>
      </c>
      <c r="B552" s="9" t="s">
        <v>935</v>
      </c>
      <c r="C552" s="9" t="s">
        <v>936</v>
      </c>
      <c r="D552" s="10">
        <v>323.79122592766555</v>
      </c>
      <c r="E552" s="10">
        <v>335.11259746359792</v>
      </c>
      <c r="F552" s="10">
        <v>213.64560225457967</v>
      </c>
      <c r="G552" s="10">
        <v>297.75207139502118</v>
      </c>
      <c r="H552" s="10">
        <v>293.49712259276657</v>
      </c>
      <c r="I552" s="10">
        <v>303.75925974635982</v>
      </c>
      <c r="J552" s="10">
        <v>193.65679022545802</v>
      </c>
      <c r="K552" s="10">
        <v>269.89420713950216</v>
      </c>
      <c r="L552" s="11"/>
    </row>
    <row r="553" spans="1:12" x14ac:dyDescent="0.25">
      <c r="A553" s="8" t="s">
        <v>937</v>
      </c>
      <c r="B553" s="9" t="s">
        <v>935</v>
      </c>
      <c r="C553" s="9" t="s">
        <v>936</v>
      </c>
      <c r="D553" s="10">
        <v>323.79122592766555</v>
      </c>
      <c r="E553" s="10">
        <v>335.11259746359792</v>
      </c>
      <c r="F553" s="10">
        <v>213.64560225457967</v>
      </c>
      <c r="G553" s="10">
        <v>297.75207139502118</v>
      </c>
      <c r="H553" s="10">
        <v>293.49712259276657</v>
      </c>
      <c r="I553" s="10">
        <v>303.75925974635982</v>
      </c>
      <c r="J553" s="10">
        <v>193.65679022545802</v>
      </c>
      <c r="K553" s="10">
        <v>269.89420713950216</v>
      </c>
      <c r="L553" s="11"/>
    </row>
    <row r="554" spans="1:12" x14ac:dyDescent="0.25">
      <c r="A554" s="8" t="s">
        <v>938</v>
      </c>
      <c r="B554" s="9" t="s">
        <v>935</v>
      </c>
      <c r="C554" s="9" t="s">
        <v>939</v>
      </c>
      <c r="D554" s="10">
        <v>321.3925000000001</v>
      </c>
      <c r="E554" s="10">
        <v>332.62999999999994</v>
      </c>
      <c r="F554" s="10">
        <v>212.06286250000002</v>
      </c>
      <c r="G554" s="10">
        <v>295.54624999999999</v>
      </c>
      <c r="H554" s="10">
        <v>293.30132347328254</v>
      </c>
      <c r="I554" s="10">
        <v>303.55661450381677</v>
      </c>
      <c r="J554" s="10">
        <v>193.52759703721378</v>
      </c>
      <c r="K554" s="10">
        <v>269.71415410305343</v>
      </c>
      <c r="L554" s="11"/>
    </row>
    <row r="555" spans="1:12" x14ac:dyDescent="0.25">
      <c r="A555" s="8" t="s">
        <v>940</v>
      </c>
      <c r="B555" s="9" t="s">
        <v>935</v>
      </c>
      <c r="C555" s="9" t="s">
        <v>941</v>
      </c>
      <c r="D555" s="10">
        <v>315.55324275534434</v>
      </c>
      <c r="E555" s="10">
        <v>326.58657292161524</v>
      </c>
      <c r="F555" s="10">
        <v>208.20997356769595</v>
      </c>
      <c r="G555" s="10">
        <v>290.1765833729217</v>
      </c>
      <c r="H555" s="10">
        <v>288.80728361045124</v>
      </c>
      <c r="I555" s="10">
        <v>298.90544038004754</v>
      </c>
      <c r="J555" s="10">
        <v>190.56231639904988</v>
      </c>
      <c r="K555" s="10">
        <v>265.58152304038003</v>
      </c>
      <c r="L555" s="11"/>
    </row>
    <row r="556" spans="1:12" x14ac:dyDescent="0.25">
      <c r="A556" s="8" t="s">
        <v>942</v>
      </c>
      <c r="B556" s="9" t="s">
        <v>935</v>
      </c>
      <c r="C556" s="9" t="s">
        <v>246</v>
      </c>
      <c r="D556" s="10">
        <v>313.80922222222233</v>
      </c>
      <c r="E556" s="10">
        <v>324.78157264957269</v>
      </c>
      <c r="F556" s="10">
        <v>207.05922491452992</v>
      </c>
      <c r="G556" s="10">
        <v>288.57281623931618</v>
      </c>
      <c r="H556" s="10">
        <v>287.44385185185189</v>
      </c>
      <c r="I556" s="10">
        <v>297.49433618233616</v>
      </c>
      <c r="J556" s="10">
        <v>189.66268980056981</v>
      </c>
      <c r="K556" s="10">
        <v>264.32773789173785</v>
      </c>
      <c r="L556" s="11"/>
    </row>
    <row r="557" spans="1:12" x14ac:dyDescent="0.25">
      <c r="A557" s="8" t="s">
        <v>943</v>
      </c>
      <c r="B557" s="9" t="s">
        <v>935</v>
      </c>
      <c r="C557" s="9" t="s">
        <v>944</v>
      </c>
      <c r="D557" s="10">
        <v>337.8239999999999</v>
      </c>
      <c r="E557" s="10">
        <v>349.63602797202776</v>
      </c>
      <c r="F557" s="10">
        <v>222.90477986013977</v>
      </c>
      <c r="G557" s="10">
        <v>310.65633566433553</v>
      </c>
      <c r="H557" s="10">
        <v>304.21333333333331</v>
      </c>
      <c r="I557" s="10">
        <v>314.85016317016311</v>
      </c>
      <c r="J557" s="10">
        <v>200.72761585081582</v>
      </c>
      <c r="K557" s="10">
        <v>279.74862470862467</v>
      </c>
      <c r="L557" s="11"/>
    </row>
    <row r="558" spans="1:12" x14ac:dyDescent="0.25">
      <c r="A558" s="8" t="s">
        <v>945</v>
      </c>
      <c r="B558" s="9" t="s">
        <v>935</v>
      </c>
      <c r="C558" s="9" t="s">
        <v>946</v>
      </c>
      <c r="D558" s="10">
        <v>314.02799999999996</v>
      </c>
      <c r="E558" s="10">
        <v>325.00799999999998</v>
      </c>
      <c r="F558" s="10">
        <v>207.20357999999999</v>
      </c>
      <c r="G558" s="10">
        <v>288.774</v>
      </c>
      <c r="H558" s="10">
        <v>287.18485714285714</v>
      </c>
      <c r="I558" s="10">
        <v>297.22628571428572</v>
      </c>
      <c r="J558" s="10">
        <v>189.49179857142857</v>
      </c>
      <c r="K558" s="10">
        <v>264.08957142857145</v>
      </c>
      <c r="L558" s="11"/>
    </row>
    <row r="559" spans="1:12" x14ac:dyDescent="0.25">
      <c r="A559" s="8" t="s">
        <v>947</v>
      </c>
      <c r="B559" s="9" t="s">
        <v>935</v>
      </c>
      <c r="C559" s="9" t="s">
        <v>948</v>
      </c>
      <c r="D559" s="10">
        <v>318.00700047505944</v>
      </c>
      <c r="E559" s="10">
        <v>329.12612636579576</v>
      </c>
      <c r="F559" s="10">
        <v>209.82902468408557</v>
      </c>
      <c r="G559" s="10">
        <v>292.4330109263658</v>
      </c>
      <c r="H559" s="10">
        <v>288.1938441805226</v>
      </c>
      <c r="I559" s="10">
        <v>298.27055201900242</v>
      </c>
      <c r="J559" s="10">
        <v>190.15755361995252</v>
      </c>
      <c r="K559" s="10">
        <v>265.017416152019</v>
      </c>
      <c r="L559" s="11"/>
    </row>
    <row r="560" spans="1:12" x14ac:dyDescent="0.25">
      <c r="A560" s="8" t="s">
        <v>949</v>
      </c>
      <c r="B560" s="9" t="s">
        <v>935</v>
      </c>
      <c r="C560" s="9" t="s">
        <v>950</v>
      </c>
      <c r="D560" s="10">
        <v>315.44839347408822</v>
      </c>
      <c r="E560" s="10">
        <v>326.47805758157392</v>
      </c>
      <c r="F560" s="10">
        <v>208.14079137236084</v>
      </c>
      <c r="G560" s="10">
        <v>290.08016602687138</v>
      </c>
      <c r="H560" s="10">
        <v>289.71251055662185</v>
      </c>
      <c r="I560" s="10">
        <v>299.84231861804221</v>
      </c>
      <c r="J560" s="10">
        <v>191.15960792706332</v>
      </c>
      <c r="K560" s="10">
        <v>266.41395201535505</v>
      </c>
      <c r="L560" s="11"/>
    </row>
    <row r="561" spans="1:12" x14ac:dyDescent="0.25">
      <c r="A561" s="8" t="s">
        <v>951</v>
      </c>
      <c r="B561" s="9" t="s">
        <v>952</v>
      </c>
      <c r="C561" s="9" t="s">
        <v>953</v>
      </c>
      <c r="D561" s="10">
        <v>331.989282700422</v>
      </c>
      <c r="E561" s="10">
        <v>343.59729957805905</v>
      </c>
      <c r="F561" s="10">
        <v>219.05488649789032</v>
      </c>
      <c r="G561" s="10">
        <v>305.29084388185652</v>
      </c>
      <c r="H561" s="10">
        <v>300.58157524613227</v>
      </c>
      <c r="I561" s="10">
        <v>311.09142053445851</v>
      </c>
      <c r="J561" s="10">
        <v>198.33129043600567</v>
      </c>
      <c r="K561" s="10">
        <v>276.40893108298172</v>
      </c>
      <c r="L561" s="11"/>
    </row>
    <row r="562" spans="1:12" x14ac:dyDescent="0.25">
      <c r="A562" s="8" t="s">
        <v>954</v>
      </c>
      <c r="B562" s="9" t="s">
        <v>952</v>
      </c>
      <c r="C562" s="9" t="s">
        <v>953</v>
      </c>
      <c r="D562" s="10">
        <v>331.989282700422</v>
      </c>
      <c r="E562" s="10">
        <v>343.59729957805905</v>
      </c>
      <c r="F562" s="10">
        <v>219.05488649789032</v>
      </c>
      <c r="G562" s="10">
        <v>305.29084388185652</v>
      </c>
      <c r="H562" s="10">
        <v>300.58157524613227</v>
      </c>
      <c r="I562" s="10">
        <v>311.09142053445851</v>
      </c>
      <c r="J562" s="10">
        <v>198.33129043600567</v>
      </c>
      <c r="K562" s="10">
        <v>276.40893108298172</v>
      </c>
      <c r="L562" s="11"/>
    </row>
    <row r="563" spans="1:12" x14ac:dyDescent="0.25">
      <c r="A563" s="8" t="s">
        <v>955</v>
      </c>
      <c r="B563" s="9" t="s">
        <v>952</v>
      </c>
      <c r="C563" s="9" t="s">
        <v>956</v>
      </c>
      <c r="D563" s="10">
        <v>317.95526499763821</v>
      </c>
      <c r="E563" s="10">
        <v>329.07258195559757</v>
      </c>
      <c r="F563" s="10">
        <v>209.79488831365143</v>
      </c>
      <c r="G563" s="10">
        <v>292.3854359943316</v>
      </c>
      <c r="H563" s="10">
        <v>293.17634388285313</v>
      </c>
      <c r="I563" s="10">
        <v>303.42726499763825</v>
      </c>
      <c r="J563" s="10">
        <v>193.44513235710915</v>
      </c>
      <c r="K563" s="10">
        <v>269.59922531884746</v>
      </c>
      <c r="L563" s="11"/>
    </row>
    <row r="564" spans="1:12" x14ac:dyDescent="0.25">
      <c r="A564" s="8" t="s">
        <v>957</v>
      </c>
      <c r="B564" s="9" t="s">
        <v>952</v>
      </c>
      <c r="C564" s="9" t="s">
        <v>958</v>
      </c>
      <c r="D564" s="10">
        <v>313.86067561092466</v>
      </c>
      <c r="E564" s="10">
        <v>324.83482510781022</v>
      </c>
      <c r="F564" s="10">
        <v>207.0931751557259</v>
      </c>
      <c r="G564" s="10">
        <v>288.62013176808813</v>
      </c>
      <c r="H564" s="10">
        <v>289.08542884523234</v>
      </c>
      <c r="I564" s="10">
        <v>299.19331097268815</v>
      </c>
      <c r="J564" s="10">
        <v>190.74584362721609</v>
      </c>
      <c r="K564" s="10">
        <v>265.83729995208432</v>
      </c>
      <c r="L564" s="11"/>
    </row>
    <row r="565" spans="1:12" x14ac:dyDescent="0.25">
      <c r="A565" s="8" t="s">
        <v>959</v>
      </c>
      <c r="B565" s="9" t="s">
        <v>952</v>
      </c>
      <c r="C565" s="9" t="s">
        <v>960</v>
      </c>
      <c r="D565" s="10">
        <v>328.06331926863567</v>
      </c>
      <c r="E565" s="10">
        <v>339.53406469760904</v>
      </c>
      <c r="F565" s="10">
        <v>216.46443699015475</v>
      </c>
      <c r="G565" s="10">
        <v>301.68060478199726</v>
      </c>
      <c r="H565" s="10">
        <v>300.58157524613222</v>
      </c>
      <c r="I565" s="10">
        <v>311.09142053445856</v>
      </c>
      <c r="J565" s="10">
        <v>198.33129043600565</v>
      </c>
      <c r="K565" s="10">
        <v>276.40893108298178</v>
      </c>
      <c r="L565" s="11"/>
    </row>
    <row r="566" spans="1:12" x14ac:dyDescent="0.25">
      <c r="A566" s="8" t="s">
        <v>961</v>
      </c>
      <c r="B566" s="9" t="s">
        <v>952</v>
      </c>
      <c r="C566" s="9" t="s">
        <v>962</v>
      </c>
      <c r="D566" s="10">
        <v>313.29802689721436</v>
      </c>
      <c r="E566" s="10">
        <v>324.25250336215191</v>
      </c>
      <c r="F566" s="10">
        <v>206.72192536983675</v>
      </c>
      <c r="G566" s="10">
        <v>288.10273102785794</v>
      </c>
      <c r="H566" s="10">
        <v>288.64144764649387</v>
      </c>
      <c r="I566" s="10">
        <v>298.73380595581187</v>
      </c>
      <c r="J566" s="10">
        <v>190.45289365513935</v>
      </c>
      <c r="K566" s="10">
        <v>265.42902353506253</v>
      </c>
      <c r="L566" s="11"/>
    </row>
    <row r="567" spans="1:12" x14ac:dyDescent="0.25">
      <c r="A567" s="8" t="s">
        <v>963</v>
      </c>
      <c r="B567" s="9" t="s">
        <v>952</v>
      </c>
      <c r="C567" s="9" t="s">
        <v>964</v>
      </c>
      <c r="D567" s="10">
        <v>320.45235467045984</v>
      </c>
      <c r="E567" s="10">
        <v>331.65698245614033</v>
      </c>
      <c r="F567" s="10">
        <v>211.44253094357515</v>
      </c>
      <c r="G567" s="10">
        <v>294.68171076339496</v>
      </c>
      <c r="H567" s="10">
        <v>293.48237837837831</v>
      </c>
      <c r="I567" s="10">
        <v>303.74399999999997</v>
      </c>
      <c r="J567" s="10">
        <v>193.64706162162162</v>
      </c>
      <c r="K567" s="10">
        <v>269.88064864864867</v>
      </c>
      <c r="L567" s="11"/>
    </row>
    <row r="568" spans="1:12" x14ac:dyDescent="0.25">
      <c r="A568" s="8" t="s">
        <v>965</v>
      </c>
      <c r="B568" s="9" t="s">
        <v>952</v>
      </c>
      <c r="C568" s="9" t="s">
        <v>966</v>
      </c>
      <c r="D568" s="10">
        <v>322.76067770941779</v>
      </c>
      <c r="E568" s="10">
        <v>334.04601609086609</v>
      </c>
      <c r="F568" s="10">
        <v>212.96562059630861</v>
      </c>
      <c r="G568" s="10">
        <v>296.80439943208717</v>
      </c>
      <c r="H568" s="10">
        <v>293.69750118315187</v>
      </c>
      <c r="I568" s="10">
        <v>303.96664458116425</v>
      </c>
      <c r="J568" s="10">
        <v>193.78900506389022</v>
      </c>
      <c r="K568" s="10">
        <v>270.07847136772364</v>
      </c>
      <c r="L568" s="11"/>
    </row>
    <row r="569" spans="1:12" x14ac:dyDescent="0.25">
      <c r="A569" s="8" t="s">
        <v>967</v>
      </c>
      <c r="B569" s="9" t="s">
        <v>952</v>
      </c>
      <c r="C569" s="9" t="s">
        <v>968</v>
      </c>
      <c r="D569" s="10">
        <v>315.87408741594635</v>
      </c>
      <c r="E569" s="10">
        <v>326.91863592699343</v>
      </c>
      <c r="F569" s="10">
        <v>208.42167495196935</v>
      </c>
      <c r="G569" s="10">
        <v>290.47162584053802</v>
      </c>
      <c r="H569" s="10">
        <v>288.51877809798276</v>
      </c>
      <c r="I569" s="10">
        <v>298.60684726224792</v>
      </c>
      <c r="J569" s="10">
        <v>190.37195319884731</v>
      </c>
      <c r="K569" s="10">
        <v>265.31621902017292</v>
      </c>
      <c r="L569" s="11"/>
    </row>
    <row r="570" spans="1:12" x14ac:dyDescent="0.25">
      <c r="A570" s="8" t="s">
        <v>969</v>
      </c>
      <c r="B570" s="9" t="s">
        <v>952</v>
      </c>
      <c r="C570" s="9" t="s">
        <v>970</v>
      </c>
      <c r="D570" s="10">
        <v>310.57882615012107</v>
      </c>
      <c r="E570" s="10">
        <v>321.43822566585965</v>
      </c>
      <c r="F570" s="10">
        <v>204.92772826150127</v>
      </c>
      <c r="G570" s="10">
        <v>285.60220726392254</v>
      </c>
      <c r="H570" s="10">
        <v>285.42329104116226</v>
      </c>
      <c r="I570" s="10">
        <v>295.40312639225186</v>
      </c>
      <c r="J570" s="10">
        <v>188.32947291041165</v>
      </c>
      <c r="K570" s="10">
        <v>262.46966973365619</v>
      </c>
      <c r="L570" s="11"/>
    </row>
    <row r="571" spans="1:12" x14ac:dyDescent="0.25">
      <c r="A571" s="8" t="s">
        <v>971</v>
      </c>
      <c r="B571" s="9" t="s">
        <v>972</v>
      </c>
      <c r="C571" s="9" t="s">
        <v>973</v>
      </c>
      <c r="D571" s="10">
        <v>406.34806034482762</v>
      </c>
      <c r="E571" s="10">
        <v>420.55603448275866</v>
      </c>
      <c r="F571" s="10">
        <v>268.11867995689659</v>
      </c>
      <c r="G571" s="10">
        <v>373.66971982758628</v>
      </c>
      <c r="H571" s="10">
        <v>353.73351149425287</v>
      </c>
      <c r="I571" s="10">
        <v>366.10181609195405</v>
      </c>
      <c r="J571" s="10">
        <v>233.40227606321838</v>
      </c>
      <c r="K571" s="10">
        <v>325.28641091954023</v>
      </c>
      <c r="L571" s="11"/>
    </row>
    <row r="572" spans="1:12" x14ac:dyDescent="0.25">
      <c r="A572" s="8" t="s">
        <v>974</v>
      </c>
      <c r="B572" s="9" t="s">
        <v>972</v>
      </c>
      <c r="C572" s="9" t="s">
        <v>973</v>
      </c>
      <c r="D572" s="10">
        <v>414.08235724743793</v>
      </c>
      <c r="E572" s="10">
        <v>428.56076134699856</v>
      </c>
      <c r="F572" s="10">
        <v>273.22196376281119</v>
      </c>
      <c r="G572" s="10">
        <v>380.78202781844811</v>
      </c>
      <c r="H572" s="10">
        <v>360.46636017569557</v>
      </c>
      <c r="I572" s="10">
        <v>373.07007906295757</v>
      </c>
      <c r="J572" s="10">
        <v>237.84477912152272</v>
      </c>
      <c r="K572" s="10">
        <v>331.47780673499273</v>
      </c>
      <c r="L572" s="11"/>
    </row>
    <row r="573" spans="1:12" x14ac:dyDescent="0.25">
      <c r="A573" s="8" t="s">
        <v>975</v>
      </c>
      <c r="B573" s="9" t="s">
        <v>972</v>
      </c>
      <c r="C573" s="9" t="s">
        <v>973</v>
      </c>
      <c r="D573" s="10">
        <v>414.08235724743793</v>
      </c>
      <c r="E573" s="10">
        <v>428.56076134699856</v>
      </c>
      <c r="F573" s="10">
        <v>273.22196376281119</v>
      </c>
      <c r="G573" s="10">
        <v>380.78202781844811</v>
      </c>
      <c r="H573" s="10">
        <v>360.46636017569557</v>
      </c>
      <c r="I573" s="10">
        <v>373.07007906295757</v>
      </c>
      <c r="J573" s="10">
        <v>237.84477912152272</v>
      </c>
      <c r="K573" s="10">
        <v>331.47780673499273</v>
      </c>
      <c r="L573" s="11"/>
    </row>
    <row r="574" spans="1:12" x14ac:dyDescent="0.25">
      <c r="A574" s="8" t="s">
        <v>976</v>
      </c>
      <c r="B574" s="9" t="s">
        <v>972</v>
      </c>
      <c r="C574" s="9" t="s">
        <v>973</v>
      </c>
      <c r="D574" s="10">
        <v>414.08235724743793</v>
      </c>
      <c r="E574" s="10">
        <v>428.56076134699856</v>
      </c>
      <c r="F574" s="10">
        <v>273.22196376281119</v>
      </c>
      <c r="G574" s="10">
        <v>380.78202781844811</v>
      </c>
      <c r="H574" s="10">
        <v>360.46636017569557</v>
      </c>
      <c r="I574" s="10">
        <v>373.07007906295757</v>
      </c>
      <c r="J574" s="10">
        <v>237.84477912152272</v>
      </c>
      <c r="K574" s="10">
        <v>331.47780673499273</v>
      </c>
      <c r="L574" s="11"/>
    </row>
    <row r="575" spans="1:12" x14ac:dyDescent="0.25">
      <c r="A575" s="8" t="s">
        <v>977</v>
      </c>
      <c r="B575" s="9" t="s">
        <v>972</v>
      </c>
      <c r="C575" s="9" t="s">
        <v>978</v>
      </c>
      <c r="D575" s="10">
        <v>415.49744279346191</v>
      </c>
      <c r="E575" s="10">
        <v>430.0253254086179</v>
      </c>
      <c r="F575" s="10">
        <v>274.15567283060909</v>
      </c>
      <c r="G575" s="10">
        <v>382.08331277860316</v>
      </c>
      <c r="H575" s="10">
        <v>373.3224294205051</v>
      </c>
      <c r="I575" s="10">
        <v>386.3756612184248</v>
      </c>
      <c r="J575" s="10">
        <v>246.32753725854377</v>
      </c>
      <c r="K575" s="10">
        <v>343.29999628528964</v>
      </c>
      <c r="L575" s="11"/>
    </row>
    <row r="576" spans="1:12" x14ac:dyDescent="0.25">
      <c r="A576" s="8" t="s">
        <v>979</v>
      </c>
      <c r="B576" s="9" t="s">
        <v>972</v>
      </c>
      <c r="C576" s="9" t="s">
        <v>980</v>
      </c>
      <c r="D576" s="10">
        <v>414.09680380673501</v>
      </c>
      <c r="E576" s="10">
        <v>428.57571303074673</v>
      </c>
      <c r="F576" s="10">
        <v>273.2314959663251</v>
      </c>
      <c r="G576" s="10">
        <v>380.79531259150809</v>
      </c>
      <c r="H576" s="10">
        <v>362.12017715959007</v>
      </c>
      <c r="I576" s="10">
        <v>374.7817218155198</v>
      </c>
      <c r="J576" s="10">
        <v>238.93600920204983</v>
      </c>
      <c r="K576" s="10">
        <v>332.9986244509517</v>
      </c>
      <c r="L576" s="11"/>
    </row>
    <row r="577" spans="1:12" x14ac:dyDescent="0.25">
      <c r="A577" s="8" t="s">
        <v>981</v>
      </c>
      <c r="B577" s="9" t="s">
        <v>972</v>
      </c>
      <c r="C577" s="9" t="s">
        <v>982</v>
      </c>
      <c r="D577" s="10">
        <v>430.90276293103454</v>
      </c>
      <c r="E577" s="10">
        <v>445.96929310344825</v>
      </c>
      <c r="F577" s="10">
        <v>284.32049088362072</v>
      </c>
      <c r="G577" s="10">
        <v>396.24974353448283</v>
      </c>
      <c r="H577" s="10">
        <v>384.66013793103451</v>
      </c>
      <c r="I577" s="10">
        <v>398.10979310344828</v>
      </c>
      <c r="J577" s="10">
        <v>253.80844275862069</v>
      </c>
      <c r="K577" s="10">
        <v>353.72593103448276</v>
      </c>
      <c r="L577" s="11"/>
    </row>
    <row r="578" spans="1:12" x14ac:dyDescent="0.25">
      <c r="A578" s="8" t="s">
        <v>983</v>
      </c>
      <c r="B578" s="9" t="s">
        <v>972</v>
      </c>
      <c r="C578" s="9" t="s">
        <v>982</v>
      </c>
      <c r="D578" s="10">
        <v>430.90276293103454</v>
      </c>
      <c r="E578" s="10">
        <v>445.96929310344825</v>
      </c>
      <c r="F578" s="10">
        <v>284.32049088362072</v>
      </c>
      <c r="G578" s="10">
        <v>396.24974353448283</v>
      </c>
      <c r="H578" s="10">
        <v>384.66013793103451</v>
      </c>
      <c r="I578" s="10">
        <v>398.10979310344828</v>
      </c>
      <c r="J578" s="10">
        <v>253.80844275862069</v>
      </c>
      <c r="K578" s="10">
        <v>353.72593103448276</v>
      </c>
      <c r="L578" s="11"/>
    </row>
    <row r="579" spans="1:12" x14ac:dyDescent="0.25">
      <c r="A579" s="8" t="s">
        <v>984</v>
      </c>
      <c r="B579" s="9" t="s">
        <v>972</v>
      </c>
      <c r="C579" s="9" t="s">
        <v>982</v>
      </c>
      <c r="D579" s="10">
        <v>430.90276293103454</v>
      </c>
      <c r="E579" s="10">
        <v>445.96929310344825</v>
      </c>
      <c r="F579" s="10">
        <v>284.32049088362072</v>
      </c>
      <c r="G579" s="10">
        <v>396.24974353448283</v>
      </c>
      <c r="H579" s="10">
        <v>384.66013793103451</v>
      </c>
      <c r="I579" s="10">
        <v>398.10979310344828</v>
      </c>
      <c r="J579" s="10">
        <v>253.80844275862069</v>
      </c>
      <c r="K579" s="10">
        <v>353.72593103448276</v>
      </c>
      <c r="L579" s="11"/>
    </row>
    <row r="580" spans="1:12" x14ac:dyDescent="0.25">
      <c r="A580" s="8" t="s">
        <v>985</v>
      </c>
      <c r="B580" s="9" t="s">
        <v>972</v>
      </c>
      <c r="C580" s="9" t="s">
        <v>986</v>
      </c>
      <c r="D580" s="10">
        <v>393.01990647757771</v>
      </c>
      <c r="E580" s="10">
        <v>406.7618612495209</v>
      </c>
      <c r="F580" s="10">
        <v>259.32442850134152</v>
      </c>
      <c r="G580" s="10">
        <v>361.41341050210815</v>
      </c>
      <c r="H580" s="10">
        <v>343.70842008432356</v>
      </c>
      <c r="I580" s="10">
        <v>355.72619701034876</v>
      </c>
      <c r="J580" s="10">
        <v>226.78746837102341</v>
      </c>
      <c r="K580" s="10">
        <v>316.06753315446537</v>
      </c>
      <c r="L580" s="11"/>
    </row>
    <row r="581" spans="1:12" x14ac:dyDescent="0.25">
      <c r="A581" s="8" t="s">
        <v>987</v>
      </c>
      <c r="B581" s="9" t="s">
        <v>972</v>
      </c>
      <c r="C581" s="9" t="s">
        <v>988</v>
      </c>
      <c r="D581" s="10">
        <v>390.64717391304356</v>
      </c>
      <c r="E581" s="10">
        <v>404.30616600790518</v>
      </c>
      <c r="F581" s="10">
        <v>257.75883982213452</v>
      </c>
      <c r="G581" s="10">
        <v>359.23149209486172</v>
      </c>
      <c r="H581" s="10">
        <v>354.34213043478263</v>
      </c>
      <c r="I581" s="10">
        <v>366.73171541501978</v>
      </c>
      <c r="J581" s="10">
        <v>233.80385816205538</v>
      </c>
      <c r="K581" s="10">
        <v>325.84608498023721</v>
      </c>
      <c r="L581" s="11"/>
    </row>
    <row r="582" spans="1:12" x14ac:dyDescent="0.25">
      <c r="A582" s="8" t="s">
        <v>989</v>
      </c>
      <c r="B582" s="9" t="s">
        <v>972</v>
      </c>
      <c r="C582" s="9" t="s">
        <v>988</v>
      </c>
      <c r="D582" s="10">
        <v>390.64717391304356</v>
      </c>
      <c r="E582" s="10">
        <v>404.30616600790518</v>
      </c>
      <c r="F582" s="10">
        <v>257.75883982213452</v>
      </c>
      <c r="G582" s="10">
        <v>359.23149209486172</v>
      </c>
      <c r="H582" s="10">
        <v>354.34213043478263</v>
      </c>
      <c r="I582" s="10">
        <v>366.73171541501978</v>
      </c>
      <c r="J582" s="10">
        <v>233.80385816205538</v>
      </c>
      <c r="K582" s="10">
        <v>325.84608498023721</v>
      </c>
      <c r="L582" s="11"/>
    </row>
    <row r="583" spans="1:12" x14ac:dyDescent="0.25">
      <c r="A583" s="8" t="s">
        <v>990</v>
      </c>
      <c r="B583" s="9" t="s">
        <v>972</v>
      </c>
      <c r="C583" s="9" t="s">
        <v>991</v>
      </c>
      <c r="D583" s="10">
        <v>346.4381965317919</v>
      </c>
      <c r="E583" s="10">
        <v>358.55142018674957</v>
      </c>
      <c r="F583" s="10">
        <v>228.58864359270794</v>
      </c>
      <c r="G583" s="10">
        <v>318.57778212538904</v>
      </c>
      <c r="H583" s="10">
        <v>301.81558381502896</v>
      </c>
      <c r="I583" s="10">
        <v>312.36857625611378</v>
      </c>
      <c r="J583" s="10">
        <v>199.1455203557137</v>
      </c>
      <c r="K583" s="10">
        <v>277.54370120053358</v>
      </c>
      <c r="L583" s="11"/>
    </row>
    <row r="584" spans="1:12" x14ac:dyDescent="0.25">
      <c r="A584" s="8" t="s">
        <v>992</v>
      </c>
      <c r="B584" s="9" t="s">
        <v>972</v>
      </c>
      <c r="C584" s="9" t="s">
        <v>993</v>
      </c>
      <c r="D584" s="10">
        <v>383.69899842271286</v>
      </c>
      <c r="E584" s="10">
        <v>397.11504731861197</v>
      </c>
      <c r="F584" s="10">
        <v>253.17425871451104</v>
      </c>
      <c r="G584" s="10">
        <v>352.84208596214501</v>
      </c>
      <c r="H584" s="10">
        <v>337.48349605678231</v>
      </c>
      <c r="I584" s="10">
        <v>349.28361829652999</v>
      </c>
      <c r="J584" s="10">
        <v>222.68010678627761</v>
      </c>
      <c r="K584" s="10">
        <v>310.34321490536274</v>
      </c>
      <c r="L584" s="11"/>
    </row>
    <row r="585" spans="1:12" x14ac:dyDescent="0.25">
      <c r="A585" s="8" t="s">
        <v>994</v>
      </c>
      <c r="B585" s="9" t="s">
        <v>972</v>
      </c>
      <c r="C585" s="9" t="s">
        <v>995</v>
      </c>
      <c r="D585" s="10">
        <v>356.56028571428578</v>
      </c>
      <c r="E585" s="10">
        <v>369.02742857142863</v>
      </c>
      <c r="F585" s="10">
        <v>235.2674528571429</v>
      </c>
      <c r="G585" s="10">
        <v>327.88585714285716</v>
      </c>
      <c r="H585" s="10">
        <v>315.131142857143</v>
      </c>
      <c r="I585" s="10">
        <v>326.14971428571437</v>
      </c>
      <c r="J585" s="10">
        <v>207.93146142857151</v>
      </c>
      <c r="K585" s="10">
        <v>289.78842857142865</v>
      </c>
      <c r="L585" s="11"/>
    </row>
    <row r="586" spans="1:12" x14ac:dyDescent="0.25">
      <c r="A586" s="8" t="s">
        <v>996</v>
      </c>
      <c r="B586" s="9" t="s">
        <v>972</v>
      </c>
      <c r="C586" s="9" t="s">
        <v>997</v>
      </c>
      <c r="D586" s="10">
        <v>364.19016393442627</v>
      </c>
      <c r="E586" s="10">
        <v>376.92408575031521</v>
      </c>
      <c r="F586" s="10">
        <v>240.30183858764187</v>
      </c>
      <c r="G586" s="10">
        <v>334.90214375788133</v>
      </c>
      <c r="H586" s="10">
        <v>330.10098360655741</v>
      </c>
      <c r="I586" s="10">
        <v>341.64297604035306</v>
      </c>
      <c r="J586" s="10">
        <v>217.80893921815891</v>
      </c>
      <c r="K586" s="10">
        <v>303.55440100882714</v>
      </c>
      <c r="L586" s="11"/>
    </row>
    <row r="587" spans="1:12" x14ac:dyDescent="0.25">
      <c r="A587" s="8" t="s">
        <v>998</v>
      </c>
      <c r="B587" s="9" t="s">
        <v>972</v>
      </c>
      <c r="C587" s="9" t="s">
        <v>997</v>
      </c>
      <c r="D587" s="10">
        <v>364.19016393442627</v>
      </c>
      <c r="E587" s="10">
        <v>376.92408575031521</v>
      </c>
      <c r="F587" s="10">
        <v>240.30183858764187</v>
      </c>
      <c r="G587" s="10">
        <v>334.90214375788133</v>
      </c>
      <c r="H587" s="10">
        <v>330.10098360655741</v>
      </c>
      <c r="I587" s="10">
        <v>341.64297604035306</v>
      </c>
      <c r="J587" s="10">
        <v>217.80893921815891</v>
      </c>
      <c r="K587" s="10">
        <v>303.55440100882714</v>
      </c>
      <c r="L587" s="11"/>
    </row>
    <row r="588" spans="1:12" x14ac:dyDescent="0.25">
      <c r="A588" s="8" t="s">
        <v>999</v>
      </c>
      <c r="B588" s="9" t="s">
        <v>972</v>
      </c>
      <c r="C588" s="9" t="s">
        <v>770</v>
      </c>
      <c r="D588" s="10">
        <v>358.76657142857152</v>
      </c>
      <c r="E588" s="10">
        <v>371.31085714285723</v>
      </c>
      <c r="F588" s="10">
        <v>236.72321571428577</v>
      </c>
      <c r="G588" s="10">
        <v>329.91471428571435</v>
      </c>
      <c r="H588" s="10">
        <v>314.51828571428575</v>
      </c>
      <c r="I588" s="10">
        <v>325.51542857142863</v>
      </c>
      <c r="J588" s="10">
        <v>207.52708285714289</v>
      </c>
      <c r="K588" s="10">
        <v>289.22485714285716</v>
      </c>
      <c r="L588" s="11"/>
    </row>
    <row r="589" spans="1:12" x14ac:dyDescent="0.25">
      <c r="A589" s="8" t="s">
        <v>1000</v>
      </c>
      <c r="B589" s="9" t="s">
        <v>972</v>
      </c>
      <c r="C589" s="9" t="s">
        <v>1001</v>
      </c>
      <c r="D589" s="10">
        <v>363.50279452054798</v>
      </c>
      <c r="E589" s="10">
        <v>376.21268244084672</v>
      </c>
      <c r="F589" s="10">
        <v>239.84829494396013</v>
      </c>
      <c r="G589" s="10">
        <v>334.27005230386044</v>
      </c>
      <c r="H589" s="10">
        <v>321.68280365296806</v>
      </c>
      <c r="I589" s="10">
        <v>332.93045413034446</v>
      </c>
      <c r="J589" s="10">
        <v>212.25441215857202</v>
      </c>
      <c r="K589" s="10">
        <v>295.81320755500201</v>
      </c>
      <c r="L589" s="11"/>
    </row>
    <row r="590" spans="1:12" x14ac:dyDescent="0.25">
      <c r="A590" s="8" t="s">
        <v>1002</v>
      </c>
      <c r="B590" s="9" t="s">
        <v>972</v>
      </c>
      <c r="C590" s="9" t="s">
        <v>1001</v>
      </c>
      <c r="D590" s="10">
        <v>363.50279452054798</v>
      </c>
      <c r="E590" s="10">
        <v>376.21268244084672</v>
      </c>
      <c r="F590" s="10">
        <v>239.84829494396013</v>
      </c>
      <c r="G590" s="10">
        <v>334.27005230386044</v>
      </c>
      <c r="H590" s="10">
        <v>321.68280365296806</v>
      </c>
      <c r="I590" s="10">
        <v>332.93045413034446</v>
      </c>
      <c r="J590" s="10">
        <v>212.25441215857202</v>
      </c>
      <c r="K590" s="10">
        <v>295.81320755500201</v>
      </c>
      <c r="L590" s="11"/>
    </row>
    <row r="591" spans="1:12" x14ac:dyDescent="0.25">
      <c r="A591" s="8" t="s">
        <v>1003</v>
      </c>
      <c r="B591" s="9" t="s">
        <v>972</v>
      </c>
      <c r="C591" s="9" t="s">
        <v>1004</v>
      </c>
      <c r="D591" s="10">
        <v>355.63021559437573</v>
      </c>
      <c r="E591" s="10">
        <v>368.06483851725613</v>
      </c>
      <c r="F591" s="10">
        <v>234.65376917767361</v>
      </c>
      <c r="G591" s="10">
        <v>327.03058287175111</v>
      </c>
      <c r="H591" s="10">
        <v>324.49265104388581</v>
      </c>
      <c r="I591" s="10">
        <v>335.83854793353225</v>
      </c>
      <c r="J591" s="10">
        <v>214.10842020451639</v>
      </c>
      <c r="K591" s="10">
        <v>298.39708819769919</v>
      </c>
      <c r="L591" s="11"/>
    </row>
    <row r="592" spans="1:12" x14ac:dyDescent="0.25">
      <c r="A592" s="8" t="s">
        <v>1005</v>
      </c>
      <c r="B592" s="9" t="s">
        <v>972</v>
      </c>
      <c r="C592" s="9" t="s">
        <v>1004</v>
      </c>
      <c r="D592" s="10">
        <v>355.63021559437573</v>
      </c>
      <c r="E592" s="10">
        <v>368.06483851725613</v>
      </c>
      <c r="F592" s="10">
        <v>234.65376917767361</v>
      </c>
      <c r="G592" s="10">
        <v>327.03058287175111</v>
      </c>
      <c r="H592" s="10">
        <v>324.49265104388581</v>
      </c>
      <c r="I592" s="10">
        <v>335.83854793353225</v>
      </c>
      <c r="J592" s="10">
        <v>214.10842020451639</v>
      </c>
      <c r="K592" s="10">
        <v>298.39708819769919</v>
      </c>
      <c r="L592" s="11"/>
    </row>
    <row r="593" spans="1:12" x14ac:dyDescent="0.25">
      <c r="A593" s="8" t="s">
        <v>1006</v>
      </c>
      <c r="B593" s="9" t="s">
        <v>972</v>
      </c>
      <c r="C593" s="9" t="s">
        <v>1004</v>
      </c>
      <c r="D593" s="10">
        <v>355.63021559437573</v>
      </c>
      <c r="E593" s="10">
        <v>368.06483851725613</v>
      </c>
      <c r="F593" s="10">
        <v>234.65376917767361</v>
      </c>
      <c r="G593" s="10">
        <v>327.03058287175111</v>
      </c>
      <c r="H593" s="10">
        <v>324.49265104388581</v>
      </c>
      <c r="I593" s="10">
        <v>335.83854793353225</v>
      </c>
      <c r="J593" s="10">
        <v>214.10842020451639</v>
      </c>
      <c r="K593" s="10">
        <v>298.39708819769919</v>
      </c>
      <c r="L593" s="11"/>
    </row>
    <row r="594" spans="1:12" x14ac:dyDescent="0.25">
      <c r="A594" s="8" t="s">
        <v>1007</v>
      </c>
      <c r="B594" s="9" t="s">
        <v>972</v>
      </c>
      <c r="C594" s="9" t="s">
        <v>1008</v>
      </c>
      <c r="D594" s="10">
        <v>358.23770921678914</v>
      </c>
      <c r="E594" s="10">
        <v>370.76350324534826</v>
      </c>
      <c r="F594" s="10">
        <v>236.37425911293812</v>
      </c>
      <c r="G594" s="10">
        <v>329.4283829511034</v>
      </c>
      <c r="H594" s="10">
        <v>315.68088446559921</v>
      </c>
      <c r="I594" s="10">
        <v>326.71867762873211</v>
      </c>
      <c r="J594" s="10">
        <v>208.29419478147986</v>
      </c>
      <c r="K594" s="10">
        <v>290.29396019039376</v>
      </c>
      <c r="L594" s="11"/>
    </row>
    <row r="595" spans="1:12" x14ac:dyDescent="0.25">
      <c r="A595" s="8" t="s">
        <v>1009</v>
      </c>
      <c r="B595" s="9" t="s">
        <v>972</v>
      </c>
      <c r="C595" s="9" t="s">
        <v>1010</v>
      </c>
      <c r="D595" s="10">
        <v>356.12768680851059</v>
      </c>
      <c r="E595" s="10">
        <v>368.57970382978715</v>
      </c>
      <c r="F595" s="10">
        <v>234.98201320851058</v>
      </c>
      <c r="G595" s="10">
        <v>327.48804765957448</v>
      </c>
      <c r="H595" s="10">
        <v>318.09820595744679</v>
      </c>
      <c r="I595" s="10">
        <v>329.22052085106372</v>
      </c>
      <c r="J595" s="10">
        <v>209.88920435744677</v>
      </c>
      <c r="K595" s="10">
        <v>292.51688170212765</v>
      </c>
      <c r="L595" s="11"/>
    </row>
    <row r="596" spans="1:12" x14ac:dyDescent="0.25">
      <c r="A596" s="8" t="s">
        <v>1011</v>
      </c>
      <c r="B596" s="9" t="s">
        <v>972</v>
      </c>
      <c r="C596" s="9" t="s">
        <v>587</v>
      </c>
      <c r="D596" s="10">
        <v>360.72771428571434</v>
      </c>
      <c r="E596" s="10">
        <v>373.34057142857137</v>
      </c>
      <c r="F596" s="10">
        <v>238.01722714285717</v>
      </c>
      <c r="G596" s="10">
        <v>331.71814285714282</v>
      </c>
      <c r="H596" s="10">
        <v>328.49142857142868</v>
      </c>
      <c r="I596" s="10">
        <v>339.97714285714289</v>
      </c>
      <c r="J596" s="10">
        <v>216.74691428571433</v>
      </c>
      <c r="K596" s="10">
        <v>302.07428571428574</v>
      </c>
      <c r="L596" s="11"/>
    </row>
    <row r="597" spans="1:12" x14ac:dyDescent="0.25">
      <c r="A597" s="8" t="s">
        <v>1012</v>
      </c>
      <c r="B597" s="9" t="s">
        <v>972</v>
      </c>
      <c r="C597" s="9" t="s">
        <v>17</v>
      </c>
      <c r="D597" s="10">
        <v>365.16892294946143</v>
      </c>
      <c r="E597" s="10">
        <v>377.93706710853354</v>
      </c>
      <c r="F597" s="10">
        <v>240.94764842584922</v>
      </c>
      <c r="G597" s="10">
        <v>335.8021913835957</v>
      </c>
      <c r="H597" s="10">
        <v>334.26812758906374</v>
      </c>
      <c r="I597" s="10">
        <v>345.95582435791209</v>
      </c>
      <c r="J597" s="10">
        <v>220.55852572493782</v>
      </c>
      <c r="K597" s="10">
        <v>307.38642502071247</v>
      </c>
      <c r="L597" s="11"/>
    </row>
    <row r="598" spans="1:12" x14ac:dyDescent="0.25">
      <c r="A598" s="8" t="s">
        <v>1013</v>
      </c>
      <c r="B598" s="9" t="s">
        <v>972</v>
      </c>
      <c r="C598" s="9" t="s">
        <v>17</v>
      </c>
      <c r="D598" s="10">
        <v>365.16892294946143</v>
      </c>
      <c r="E598" s="10">
        <v>377.93706710853354</v>
      </c>
      <c r="F598" s="10">
        <v>240.94764842584922</v>
      </c>
      <c r="G598" s="10">
        <v>335.8021913835957</v>
      </c>
      <c r="H598" s="10">
        <v>334.26812758906374</v>
      </c>
      <c r="I598" s="10">
        <v>345.95582435791209</v>
      </c>
      <c r="J598" s="10">
        <v>220.55852572493782</v>
      </c>
      <c r="K598" s="10">
        <v>307.38642502071247</v>
      </c>
      <c r="L598" s="11"/>
    </row>
    <row r="599" spans="1:12" x14ac:dyDescent="0.25">
      <c r="A599" s="8" t="s">
        <v>1014</v>
      </c>
      <c r="B599" s="9" t="s">
        <v>972</v>
      </c>
      <c r="C599" s="9" t="s">
        <v>1015</v>
      </c>
      <c r="D599" s="10">
        <v>348.15244444444437</v>
      </c>
      <c r="E599" s="10">
        <v>360.32560683760693</v>
      </c>
      <c r="F599" s="10">
        <v>229.71974752136754</v>
      </c>
      <c r="G599" s="10">
        <v>320.15417094017096</v>
      </c>
      <c r="H599" s="10">
        <v>315.66638888888889</v>
      </c>
      <c r="I599" s="10">
        <v>326.70367521367535</v>
      </c>
      <c r="J599" s="10">
        <v>208.28463023504278</v>
      </c>
      <c r="K599" s="10">
        <v>290.2806303418804</v>
      </c>
      <c r="L599" s="11"/>
    </row>
    <row r="600" spans="1:12" x14ac:dyDescent="0.25">
      <c r="A600" s="8" t="s">
        <v>1016</v>
      </c>
      <c r="B600" s="9" t="s">
        <v>972</v>
      </c>
      <c r="C600" s="9" t="s">
        <v>1017</v>
      </c>
      <c r="D600" s="10">
        <v>347.83502369668258</v>
      </c>
      <c r="E600" s="10">
        <v>359.99708746230073</v>
      </c>
      <c r="F600" s="10">
        <v>229.51030532098235</v>
      </c>
      <c r="G600" s="10">
        <v>319.86227703576043</v>
      </c>
      <c r="H600" s="10">
        <v>313.25995260663518</v>
      </c>
      <c r="I600" s="10">
        <v>324.21309780267126</v>
      </c>
      <c r="J600" s="10">
        <v>206.69680299439898</v>
      </c>
      <c r="K600" s="10">
        <v>288.06771865575183</v>
      </c>
      <c r="L600" s="11"/>
    </row>
    <row r="601" spans="1:12" x14ac:dyDescent="0.25">
      <c r="A601" s="8" t="s">
        <v>1018</v>
      </c>
      <c r="B601" s="9" t="s">
        <v>1019</v>
      </c>
      <c r="C601" s="9" t="s">
        <v>1020</v>
      </c>
      <c r="D601" s="10">
        <v>359.70571270718216</v>
      </c>
      <c r="E601" s="10">
        <v>372.28283552911171</v>
      </c>
      <c r="F601" s="10">
        <v>237.34288477263067</v>
      </c>
      <c r="G601" s="10">
        <v>330.77833021674456</v>
      </c>
      <c r="H601" s="10">
        <v>328.55492817679544</v>
      </c>
      <c r="I601" s="10">
        <v>340.04286272843171</v>
      </c>
      <c r="J601" s="10">
        <v>216.78881292392686</v>
      </c>
      <c r="K601" s="10">
        <v>302.13267870803224</v>
      </c>
      <c r="L601" s="11"/>
    </row>
    <row r="602" spans="1:12" x14ac:dyDescent="0.25">
      <c r="A602" s="8" t="s">
        <v>1021</v>
      </c>
      <c r="B602" s="9" t="s">
        <v>1019</v>
      </c>
      <c r="C602" s="9" t="s">
        <v>1020</v>
      </c>
      <c r="D602" s="10">
        <v>359.70571270718216</v>
      </c>
      <c r="E602" s="10">
        <v>372.28283552911171</v>
      </c>
      <c r="F602" s="10">
        <v>237.34288477263067</v>
      </c>
      <c r="G602" s="10">
        <v>330.77833021674456</v>
      </c>
      <c r="H602" s="10">
        <v>328.55492817679544</v>
      </c>
      <c r="I602" s="10">
        <v>340.04286272843171</v>
      </c>
      <c r="J602" s="10">
        <v>216.78881292392686</v>
      </c>
      <c r="K602" s="10">
        <v>302.13267870803224</v>
      </c>
      <c r="L602" s="11"/>
    </row>
    <row r="603" spans="1:12" x14ac:dyDescent="0.25">
      <c r="A603" s="8" t="s">
        <v>1022</v>
      </c>
      <c r="B603" s="9" t="s">
        <v>1019</v>
      </c>
      <c r="C603" s="9" t="s">
        <v>689</v>
      </c>
      <c r="D603" s="10">
        <v>329.79128558639212</v>
      </c>
      <c r="E603" s="10">
        <v>341.32244941808409</v>
      </c>
      <c r="F603" s="10">
        <v>217.60459266786035</v>
      </c>
      <c r="G603" s="10">
        <v>303.26960877350041</v>
      </c>
      <c r="H603" s="10">
        <v>300.35658549686656</v>
      </c>
      <c r="I603" s="10">
        <v>310.85856401074307</v>
      </c>
      <c r="J603" s="10">
        <v>198.18283653536258</v>
      </c>
      <c r="K603" s="10">
        <v>276.20203491495073</v>
      </c>
      <c r="L603" s="11"/>
    </row>
    <row r="604" spans="1:12" x14ac:dyDescent="0.25">
      <c r="A604" s="8" t="s">
        <v>1023</v>
      </c>
      <c r="B604" s="9" t="s">
        <v>1019</v>
      </c>
      <c r="C604" s="9" t="s">
        <v>1024</v>
      </c>
      <c r="D604" s="10">
        <v>321.72574048601564</v>
      </c>
      <c r="E604" s="10">
        <v>332.97489225126088</v>
      </c>
      <c r="F604" s="10">
        <v>212.28274296194408</v>
      </c>
      <c r="G604" s="10">
        <v>295.85269142595143</v>
      </c>
      <c r="H604" s="10">
        <v>293.64830353049064</v>
      </c>
      <c r="I604" s="10">
        <v>303.91572673085739</v>
      </c>
      <c r="J604" s="10">
        <v>193.75654321412199</v>
      </c>
      <c r="K604" s="10">
        <v>270.03323016964691</v>
      </c>
      <c r="L604" s="11"/>
    </row>
    <row r="605" spans="1:12" x14ac:dyDescent="0.25">
      <c r="A605" s="8" t="s">
        <v>1025</v>
      </c>
      <c r="B605" s="9" t="s">
        <v>1019</v>
      </c>
      <c r="C605" s="9" t="s">
        <v>1026</v>
      </c>
      <c r="D605" s="10">
        <v>322.56020202020198</v>
      </c>
      <c r="E605" s="10">
        <v>333.83853076216712</v>
      </c>
      <c r="F605" s="10">
        <v>212.8333416896235</v>
      </c>
      <c r="G605" s="10">
        <v>296.6200459136823</v>
      </c>
      <c r="H605" s="10">
        <v>292.7571111111111</v>
      </c>
      <c r="I605" s="10">
        <v>302.99337373737376</v>
      </c>
      <c r="J605" s="10">
        <v>193.16851202020203</v>
      </c>
      <c r="K605" s="10">
        <v>269.21370707070707</v>
      </c>
      <c r="L605" s="11"/>
    </row>
    <row r="606" spans="1:12" x14ac:dyDescent="0.25">
      <c r="A606" s="8" t="s">
        <v>1027</v>
      </c>
      <c r="B606" s="9" t="s">
        <v>1019</v>
      </c>
      <c r="C606" s="9" t="s">
        <v>1028</v>
      </c>
      <c r="D606" s="10">
        <v>330.03657475380487</v>
      </c>
      <c r="E606" s="10">
        <v>341.57631512981192</v>
      </c>
      <c r="F606" s="10">
        <v>217.76644063563111</v>
      </c>
      <c r="G606" s="10">
        <v>303.4951718889883</v>
      </c>
      <c r="H606" s="10">
        <v>299.62071799462854</v>
      </c>
      <c r="I606" s="10">
        <v>310.09696687555953</v>
      </c>
      <c r="J606" s="10">
        <v>197.69729263205016</v>
      </c>
      <c r="K606" s="10">
        <v>275.52534556848701</v>
      </c>
      <c r="L606" s="11"/>
    </row>
    <row r="607" spans="1:12" x14ac:dyDescent="0.25">
      <c r="A607" s="8" t="s">
        <v>1029</v>
      </c>
      <c r="B607" s="9" t="s">
        <v>1019</v>
      </c>
      <c r="C607" s="9" t="s">
        <v>1030</v>
      </c>
      <c r="D607" s="10">
        <v>327.56047999999987</v>
      </c>
      <c r="E607" s="10">
        <v>339.01364363636355</v>
      </c>
      <c r="F607" s="10">
        <v>216.13265098181816</v>
      </c>
      <c r="G607" s="10">
        <v>301.21820363636357</v>
      </c>
      <c r="H607" s="10">
        <v>299.97773000000001</v>
      </c>
      <c r="I607" s="10">
        <v>310.46646181818187</v>
      </c>
      <c r="J607" s="10">
        <v>197.9328581409091</v>
      </c>
      <c r="K607" s="10">
        <v>275.8536468181818</v>
      </c>
      <c r="L607" s="11"/>
    </row>
    <row r="608" spans="1:12" x14ac:dyDescent="0.25">
      <c r="A608" s="8" t="s">
        <v>1031</v>
      </c>
      <c r="B608" s="9" t="s">
        <v>1019</v>
      </c>
      <c r="C608" s="9" t="s">
        <v>1032</v>
      </c>
      <c r="D608" s="10">
        <v>322.97571428571433</v>
      </c>
      <c r="E608" s="10">
        <v>334.26857142857148</v>
      </c>
      <c r="F608" s="10">
        <v>213.1075071428572</v>
      </c>
      <c r="G608" s="10">
        <v>297.00214285714287</v>
      </c>
      <c r="H608" s="10">
        <v>289.14600000000007</v>
      </c>
      <c r="I608" s="10">
        <v>299.25600000000003</v>
      </c>
      <c r="J608" s="10">
        <v>190.78581000000005</v>
      </c>
      <c r="K608" s="10">
        <v>265.89300000000003</v>
      </c>
      <c r="L608" s="11"/>
    </row>
    <row r="609" spans="1:12" x14ac:dyDescent="0.25">
      <c r="A609" s="8" t="s">
        <v>1033</v>
      </c>
      <c r="B609" s="9" t="s">
        <v>1019</v>
      </c>
      <c r="C609" s="9" t="s">
        <v>1034</v>
      </c>
      <c r="D609" s="10">
        <v>320.08772523364485</v>
      </c>
      <c r="E609" s="10">
        <v>331.27960373831775</v>
      </c>
      <c r="F609" s="10">
        <v>211.20193926168224</v>
      </c>
      <c r="G609" s="10">
        <v>294.34640467289722</v>
      </c>
      <c r="H609" s="10">
        <v>288.06668411214946</v>
      </c>
      <c r="I609" s="10">
        <v>298.1389457943925</v>
      </c>
      <c r="J609" s="10">
        <v>190.07365020560746</v>
      </c>
      <c r="K609" s="10">
        <v>264.90048224299062</v>
      </c>
      <c r="L609" s="11"/>
    </row>
    <row r="610" spans="1:12" x14ac:dyDescent="0.25">
      <c r="A610" s="8" t="s">
        <v>1035</v>
      </c>
      <c r="B610" s="9" t="s">
        <v>1019</v>
      </c>
      <c r="C610" s="9" t="s">
        <v>1036</v>
      </c>
      <c r="D610" s="10">
        <v>361.74043645699635</v>
      </c>
      <c r="E610" s="10">
        <v>374.38870346598208</v>
      </c>
      <c r="F610" s="10">
        <v>238.68544672657265</v>
      </c>
      <c r="G610" s="10">
        <v>332.64942233632877</v>
      </c>
      <c r="H610" s="10">
        <v>325.8116405648268</v>
      </c>
      <c r="I610" s="10">
        <v>337.20365596919123</v>
      </c>
      <c r="J610" s="10">
        <v>214.97872269576385</v>
      </c>
      <c r="K610" s="10">
        <v>299.61000513478825</v>
      </c>
      <c r="L610" s="11"/>
    </row>
    <row r="611" spans="1:12" x14ac:dyDescent="0.25">
      <c r="A611" s="8" t="s">
        <v>1037</v>
      </c>
      <c r="B611" s="9" t="s">
        <v>1019</v>
      </c>
      <c r="C611" s="9" t="s">
        <v>1036</v>
      </c>
      <c r="D611" s="10">
        <v>361.74043645699635</v>
      </c>
      <c r="E611" s="10">
        <v>374.38870346598208</v>
      </c>
      <c r="F611" s="10">
        <v>238.68544672657265</v>
      </c>
      <c r="G611" s="10">
        <v>332.64942233632877</v>
      </c>
      <c r="H611" s="10">
        <v>325.8116405648268</v>
      </c>
      <c r="I611" s="10">
        <v>337.20365596919123</v>
      </c>
      <c r="J611" s="10">
        <v>214.97872269576385</v>
      </c>
      <c r="K611" s="10">
        <v>299.61000513478825</v>
      </c>
      <c r="L611" s="11"/>
    </row>
    <row r="612" spans="1:12" x14ac:dyDescent="0.25">
      <c r="A612" s="8" t="s">
        <v>1038</v>
      </c>
      <c r="B612" s="9" t="s">
        <v>1019</v>
      </c>
      <c r="C612" s="9" t="s">
        <v>1039</v>
      </c>
      <c r="D612" s="10">
        <v>337.49059743824341</v>
      </c>
      <c r="E612" s="10">
        <v>349.29096797804215</v>
      </c>
      <c r="F612" s="10">
        <v>222.68479245654166</v>
      </c>
      <c r="G612" s="10">
        <v>310.34974519670635</v>
      </c>
      <c r="H612" s="10">
        <v>304.02349496797808</v>
      </c>
      <c r="I612" s="10">
        <v>314.65368709972557</v>
      </c>
      <c r="J612" s="10">
        <v>200.60235571820678</v>
      </c>
      <c r="K612" s="10">
        <v>279.57405306495883</v>
      </c>
      <c r="L612" s="11"/>
    </row>
    <row r="613" spans="1:12" x14ac:dyDescent="0.25">
      <c r="A613" s="8" t="s">
        <v>1040</v>
      </c>
      <c r="B613" s="9" t="s">
        <v>1019</v>
      </c>
      <c r="C613" s="9" t="s">
        <v>1039</v>
      </c>
      <c r="D613" s="10">
        <v>337.49059743824341</v>
      </c>
      <c r="E613" s="10">
        <v>349.29096797804215</v>
      </c>
      <c r="F613" s="10">
        <v>222.68479245654166</v>
      </c>
      <c r="G613" s="10">
        <v>310.34974519670635</v>
      </c>
      <c r="H613" s="10">
        <v>304.02349496797808</v>
      </c>
      <c r="I613" s="10">
        <v>314.65368709972557</v>
      </c>
      <c r="J613" s="10">
        <v>200.60235571820678</v>
      </c>
      <c r="K613" s="10">
        <v>279.57405306495883</v>
      </c>
      <c r="L613" s="11"/>
    </row>
    <row r="614" spans="1:12" x14ac:dyDescent="0.25">
      <c r="A614" s="8" t="s">
        <v>1041</v>
      </c>
      <c r="B614" s="9" t="s">
        <v>1019</v>
      </c>
      <c r="C614" s="9" t="s">
        <v>741</v>
      </c>
      <c r="D614" s="10">
        <v>322.9036993583868</v>
      </c>
      <c r="E614" s="10">
        <v>334.19403849679207</v>
      </c>
      <c r="F614" s="10">
        <v>213.05998988084329</v>
      </c>
      <c r="G614" s="10">
        <v>296.93591934005502</v>
      </c>
      <c r="H614" s="10">
        <v>294.6864307974335</v>
      </c>
      <c r="I614" s="10">
        <v>304.9901521539872</v>
      </c>
      <c r="J614" s="10">
        <v>194.44152571952336</v>
      </c>
      <c r="K614" s="10">
        <v>270.9878716773602</v>
      </c>
      <c r="L614" s="11"/>
    </row>
    <row r="615" spans="1:12" x14ac:dyDescent="0.25">
      <c r="A615" s="8" t="s">
        <v>1042</v>
      </c>
      <c r="B615" s="9" t="s">
        <v>1019</v>
      </c>
      <c r="C615" s="9" t="s">
        <v>1043</v>
      </c>
      <c r="D615" s="10">
        <v>334.69286948775061</v>
      </c>
      <c r="E615" s="10">
        <v>346.39541737193764</v>
      </c>
      <c r="F615" s="10">
        <v>220.8387811224944</v>
      </c>
      <c r="G615" s="10">
        <v>307.7770093541202</v>
      </c>
      <c r="H615" s="10">
        <v>301.60349755011134</v>
      </c>
      <c r="I615" s="10">
        <v>312.14907438752778</v>
      </c>
      <c r="J615" s="10">
        <v>199.00558049888636</v>
      </c>
      <c r="K615" s="10">
        <v>277.34867082405339</v>
      </c>
      <c r="L615" s="11"/>
    </row>
    <row r="616" spans="1:12" x14ac:dyDescent="0.25">
      <c r="A616" s="8" t="s">
        <v>1044</v>
      </c>
      <c r="B616" s="9" t="s">
        <v>1019</v>
      </c>
      <c r="C616" s="9" t="s">
        <v>1045</v>
      </c>
      <c r="D616" s="10">
        <v>316.23428571428582</v>
      </c>
      <c r="E616" s="10">
        <v>327.29142857142847</v>
      </c>
      <c r="F616" s="10">
        <v>208.65934285714289</v>
      </c>
      <c r="G616" s="10">
        <v>290.80285714285714</v>
      </c>
      <c r="H616" s="10">
        <v>285.83657142857146</v>
      </c>
      <c r="I616" s="10">
        <v>295.83085714285704</v>
      </c>
      <c r="J616" s="10">
        <v>188.60216571428572</v>
      </c>
      <c r="K616" s="10">
        <v>262.84971428571424</v>
      </c>
      <c r="L616" s="11"/>
    </row>
    <row r="617" spans="1:12" x14ac:dyDescent="0.25">
      <c r="A617" s="8" t="s">
        <v>1046</v>
      </c>
      <c r="B617" s="9" t="s">
        <v>1019</v>
      </c>
      <c r="C617" s="9" t="s">
        <v>1047</v>
      </c>
      <c r="D617" s="10">
        <v>336.21342857142866</v>
      </c>
      <c r="E617" s="10">
        <v>347.96914285714297</v>
      </c>
      <c r="F617" s="10">
        <v>221.84208428571426</v>
      </c>
      <c r="G617" s="10">
        <v>309.17528571428579</v>
      </c>
      <c r="H617" s="10">
        <v>297.35828571428578</v>
      </c>
      <c r="I617" s="10">
        <v>307.75542857142864</v>
      </c>
      <c r="J617" s="10">
        <v>196.20448285714286</v>
      </c>
      <c r="K617" s="10">
        <v>273.44485714285719</v>
      </c>
      <c r="L617" s="11"/>
    </row>
    <row r="618" spans="1:12" x14ac:dyDescent="0.25">
      <c r="A618" s="8" t="s">
        <v>1048</v>
      </c>
      <c r="B618" s="9" t="s">
        <v>1019</v>
      </c>
      <c r="C618" s="9" t="s">
        <v>1047</v>
      </c>
      <c r="D618" s="10">
        <v>336.21342857142866</v>
      </c>
      <c r="E618" s="10">
        <v>347.96914285714297</v>
      </c>
      <c r="F618" s="10">
        <v>221.84208428571426</v>
      </c>
      <c r="G618" s="10">
        <v>309.17528571428579</v>
      </c>
      <c r="H618" s="10">
        <v>297.35828571428578</v>
      </c>
      <c r="I618" s="10">
        <v>307.75542857142864</v>
      </c>
      <c r="J618" s="10">
        <v>196.20448285714286</v>
      </c>
      <c r="K618" s="10">
        <v>273.44485714285719</v>
      </c>
      <c r="L618" s="11"/>
    </row>
    <row r="619" spans="1:12" x14ac:dyDescent="0.25">
      <c r="A619" s="8" t="s">
        <v>1049</v>
      </c>
      <c r="B619" s="9" t="s">
        <v>1019</v>
      </c>
      <c r="C619" s="9" t="s">
        <v>487</v>
      </c>
      <c r="D619" s="10">
        <v>332.14782336706543</v>
      </c>
      <c r="E619" s="10">
        <v>343.76138362465502</v>
      </c>
      <c r="F619" s="10">
        <v>219.15949562097515</v>
      </c>
      <c r="G619" s="10">
        <v>305.43663477460905</v>
      </c>
      <c r="H619" s="10">
        <v>300.88252437902497</v>
      </c>
      <c r="I619" s="10">
        <v>311.4028923643055</v>
      </c>
      <c r="J619" s="10">
        <v>198.52986425023002</v>
      </c>
      <c r="K619" s="10">
        <v>276.68567801287958</v>
      </c>
      <c r="L619" s="11"/>
    </row>
    <row r="620" spans="1:12" x14ac:dyDescent="0.25">
      <c r="A620" s="8" t="s">
        <v>1050</v>
      </c>
      <c r="B620" s="9" t="s">
        <v>1019</v>
      </c>
      <c r="C620" s="9" t="s">
        <v>1051</v>
      </c>
      <c r="D620" s="10">
        <v>325.99366407322651</v>
      </c>
      <c r="E620" s="10">
        <v>337.39204393592667</v>
      </c>
      <c r="F620" s="10">
        <v>215.09882638901607</v>
      </c>
      <c r="G620" s="10">
        <v>299.77739038901603</v>
      </c>
      <c r="H620" s="10">
        <v>294.35093821510299</v>
      </c>
      <c r="I620" s="10">
        <v>304.64292906178486</v>
      </c>
      <c r="J620" s="10">
        <v>194.2201592677346</v>
      </c>
      <c r="K620" s="10">
        <v>270.67935926773458</v>
      </c>
      <c r="L620" s="11"/>
    </row>
    <row r="621" spans="1:12" x14ac:dyDescent="0.25">
      <c r="A621" s="8" t="s">
        <v>1052</v>
      </c>
      <c r="B621" s="9" t="s">
        <v>1019</v>
      </c>
      <c r="C621" s="9" t="s">
        <v>1053</v>
      </c>
      <c r="D621" s="10">
        <v>327.68836663611364</v>
      </c>
      <c r="E621" s="10">
        <v>339.14600183318055</v>
      </c>
      <c r="F621" s="10">
        <v>216.21703380384966</v>
      </c>
      <c r="G621" s="10">
        <v>301.33580568285976</v>
      </c>
      <c r="H621" s="10">
        <v>302.04745737855183</v>
      </c>
      <c r="I621" s="10">
        <v>312.60855728689279</v>
      </c>
      <c r="J621" s="10">
        <v>199.29851637030248</v>
      </c>
      <c r="K621" s="10">
        <v>277.75692758936754</v>
      </c>
      <c r="L621" s="11"/>
    </row>
    <row r="622" spans="1:12" x14ac:dyDescent="0.25">
      <c r="A622" s="8" t="s">
        <v>1054</v>
      </c>
      <c r="B622" s="9" t="s">
        <v>1019</v>
      </c>
      <c r="C622" s="9" t="s">
        <v>1053</v>
      </c>
      <c r="D622" s="10">
        <v>327.68836663611364</v>
      </c>
      <c r="E622" s="10">
        <v>339.14600183318055</v>
      </c>
      <c r="F622" s="10">
        <v>216.21703380384966</v>
      </c>
      <c r="G622" s="10">
        <v>301.33580568285976</v>
      </c>
      <c r="H622" s="10">
        <v>302.04745737855183</v>
      </c>
      <c r="I622" s="10">
        <v>312.60855728689279</v>
      </c>
      <c r="J622" s="10">
        <v>199.29851637030248</v>
      </c>
      <c r="K622" s="10">
        <v>277.75692758936754</v>
      </c>
      <c r="L622" s="11"/>
    </row>
    <row r="623" spans="1:12" x14ac:dyDescent="0.25">
      <c r="A623" s="8" t="s">
        <v>1055</v>
      </c>
      <c r="B623" s="9" t="s">
        <v>1019</v>
      </c>
      <c r="C623" s="9" t="s">
        <v>17</v>
      </c>
      <c r="D623" s="10">
        <v>325.46111838306058</v>
      </c>
      <c r="E623" s="10">
        <v>336.84087776708384</v>
      </c>
      <c r="F623" s="10">
        <v>214.74743933589991</v>
      </c>
      <c r="G623" s="10">
        <v>299.28767179980758</v>
      </c>
      <c r="H623" s="10">
        <v>290.26618960538985</v>
      </c>
      <c r="I623" s="10">
        <v>300.41535707410981</v>
      </c>
      <c r="J623" s="10">
        <v>191.52493930221371</v>
      </c>
      <c r="K623" s="10">
        <v>266.92310442733407</v>
      </c>
      <c r="L623" s="11"/>
    </row>
    <row r="624" spans="1:12" x14ac:dyDescent="0.25">
      <c r="A624" s="8" t="s">
        <v>1056</v>
      </c>
      <c r="B624" s="9" t="s">
        <v>1019</v>
      </c>
      <c r="C624" s="9" t="s">
        <v>17</v>
      </c>
      <c r="D624" s="10">
        <v>325.46111838306058</v>
      </c>
      <c r="E624" s="10">
        <v>336.84087776708384</v>
      </c>
      <c r="F624" s="10">
        <v>214.74743933589991</v>
      </c>
      <c r="G624" s="10">
        <v>299.28767179980758</v>
      </c>
      <c r="H624" s="10">
        <v>290.26618960538985</v>
      </c>
      <c r="I624" s="10">
        <v>300.41535707410981</v>
      </c>
      <c r="J624" s="10">
        <v>191.52493930221371</v>
      </c>
      <c r="K624" s="10">
        <v>266.92310442733407</v>
      </c>
      <c r="L624" s="11"/>
    </row>
    <row r="625" spans="1:12" x14ac:dyDescent="0.25">
      <c r="A625" s="8" t="s">
        <v>1057</v>
      </c>
      <c r="B625" s="9" t="s">
        <v>1019</v>
      </c>
      <c r="C625" s="9" t="s">
        <v>17</v>
      </c>
      <c r="D625" s="10">
        <v>325.46111838306058</v>
      </c>
      <c r="E625" s="10">
        <v>336.84087776708384</v>
      </c>
      <c r="F625" s="10">
        <v>214.74743933589991</v>
      </c>
      <c r="G625" s="10">
        <v>299.28767179980758</v>
      </c>
      <c r="H625" s="10">
        <v>290.26618960538985</v>
      </c>
      <c r="I625" s="10">
        <v>300.41535707410981</v>
      </c>
      <c r="J625" s="10">
        <v>191.52493930221371</v>
      </c>
      <c r="K625" s="10">
        <v>266.92310442733407</v>
      </c>
      <c r="L625" s="11"/>
    </row>
    <row r="626" spans="1:12" x14ac:dyDescent="0.25">
      <c r="A626" s="8" t="s">
        <v>1058</v>
      </c>
      <c r="B626" s="9" t="s">
        <v>1059</v>
      </c>
      <c r="C626" s="9" t="s">
        <v>1036</v>
      </c>
      <c r="D626" s="10">
        <v>350.53422465993856</v>
      </c>
      <c r="E626" s="10">
        <v>362.79066608161469</v>
      </c>
      <c r="F626" s="10">
        <v>231.29130606845106</v>
      </c>
      <c r="G626" s="10">
        <v>322.34440939008329</v>
      </c>
      <c r="H626" s="10">
        <v>316.81722158841598</v>
      </c>
      <c r="I626" s="10">
        <v>327.89474681878011</v>
      </c>
      <c r="J626" s="10">
        <v>209.0439786222027</v>
      </c>
      <c r="K626" s="10">
        <v>291.33891355857827</v>
      </c>
      <c r="L626" s="11"/>
    </row>
    <row r="627" spans="1:12" x14ac:dyDescent="0.25">
      <c r="A627" s="8" t="s">
        <v>1060</v>
      </c>
      <c r="B627" s="9" t="s">
        <v>1059</v>
      </c>
      <c r="C627" s="9" t="s">
        <v>1036</v>
      </c>
      <c r="D627" s="10">
        <v>350.53422465993856</v>
      </c>
      <c r="E627" s="10">
        <v>362.79066608161469</v>
      </c>
      <c r="F627" s="10">
        <v>231.29130606845106</v>
      </c>
      <c r="G627" s="10">
        <v>322.34440939008329</v>
      </c>
      <c r="H627" s="10">
        <v>316.81722158841598</v>
      </c>
      <c r="I627" s="10">
        <v>327.89474681878011</v>
      </c>
      <c r="J627" s="10">
        <v>209.0439786222027</v>
      </c>
      <c r="K627" s="10">
        <v>291.33891355857827</v>
      </c>
      <c r="L627" s="11"/>
    </row>
    <row r="628" spans="1:12" x14ac:dyDescent="0.25">
      <c r="A628" s="8" t="s">
        <v>1061</v>
      </c>
      <c r="B628" s="9" t="s">
        <v>1059</v>
      </c>
      <c r="C628" s="9" t="s">
        <v>1036</v>
      </c>
      <c r="D628" s="10">
        <v>350.53422465993856</v>
      </c>
      <c r="E628" s="10">
        <v>362.79066608161469</v>
      </c>
      <c r="F628" s="10">
        <v>231.29130606845106</v>
      </c>
      <c r="G628" s="10">
        <v>322.34440939008329</v>
      </c>
      <c r="H628" s="10">
        <v>316.81722158841598</v>
      </c>
      <c r="I628" s="10">
        <v>327.89474681878011</v>
      </c>
      <c r="J628" s="10">
        <v>209.0439786222027</v>
      </c>
      <c r="K628" s="10">
        <v>291.33891355857827</v>
      </c>
      <c r="L628" s="11"/>
    </row>
    <row r="629" spans="1:12" x14ac:dyDescent="0.25">
      <c r="A629" s="8" t="s">
        <v>1062</v>
      </c>
      <c r="B629" s="9" t="s">
        <v>1059</v>
      </c>
      <c r="C629" s="9" t="s">
        <v>1063</v>
      </c>
      <c r="D629" s="10">
        <v>324.0420009647853</v>
      </c>
      <c r="E629" s="10">
        <v>335.37214085865895</v>
      </c>
      <c r="F629" s="10">
        <v>213.81106993728898</v>
      </c>
      <c r="G629" s="10">
        <v>297.98267920887599</v>
      </c>
      <c r="H629" s="10">
        <v>290.31317800289435</v>
      </c>
      <c r="I629" s="10">
        <v>300.46398842257599</v>
      </c>
      <c r="J629" s="10">
        <v>191.55594342981189</v>
      </c>
      <c r="K629" s="10">
        <v>266.96631403762666</v>
      </c>
      <c r="L629" s="11"/>
    </row>
    <row r="630" spans="1:12" x14ac:dyDescent="0.25">
      <c r="A630" s="8" t="s">
        <v>1064</v>
      </c>
      <c r="B630" s="9" t="s">
        <v>1059</v>
      </c>
      <c r="C630" s="9" t="s">
        <v>1063</v>
      </c>
      <c r="D630" s="10">
        <v>324.0420009647853</v>
      </c>
      <c r="E630" s="10">
        <v>335.37214085865895</v>
      </c>
      <c r="F630" s="10">
        <v>213.81106993728898</v>
      </c>
      <c r="G630" s="10">
        <v>297.98267920887599</v>
      </c>
      <c r="H630" s="10">
        <v>290.31317800289435</v>
      </c>
      <c r="I630" s="10">
        <v>300.46398842257599</v>
      </c>
      <c r="J630" s="10">
        <v>191.55594342981189</v>
      </c>
      <c r="K630" s="10">
        <v>266.96631403762666</v>
      </c>
      <c r="L630" s="11"/>
    </row>
    <row r="631" spans="1:12" x14ac:dyDescent="0.25">
      <c r="A631" s="8" t="s">
        <v>1065</v>
      </c>
      <c r="B631" s="9" t="s">
        <v>1059</v>
      </c>
      <c r="C631" s="9" t="s">
        <v>1063</v>
      </c>
      <c r="D631" s="10">
        <v>324.0420009647853</v>
      </c>
      <c r="E631" s="10">
        <v>335.37214085865895</v>
      </c>
      <c r="F631" s="10">
        <v>213.81106993728898</v>
      </c>
      <c r="G631" s="10">
        <v>297.98267920887599</v>
      </c>
      <c r="H631" s="10">
        <v>290.31317800289435</v>
      </c>
      <c r="I631" s="10">
        <v>300.46398842257599</v>
      </c>
      <c r="J631" s="10">
        <v>191.55594342981189</v>
      </c>
      <c r="K631" s="10">
        <v>266.96631403762666</v>
      </c>
      <c r="L631" s="11"/>
    </row>
    <row r="632" spans="1:12" x14ac:dyDescent="0.25">
      <c r="A632" s="8" t="s">
        <v>1066</v>
      </c>
      <c r="B632" s="9" t="s">
        <v>1059</v>
      </c>
      <c r="C632" s="9" t="s">
        <v>1067</v>
      </c>
      <c r="D632" s="10">
        <v>306.91885714285723</v>
      </c>
      <c r="E632" s="10">
        <v>317.65028571428581</v>
      </c>
      <c r="F632" s="10">
        <v>202.51278857142867</v>
      </c>
      <c r="G632" s="10">
        <v>282.23657142857149</v>
      </c>
      <c r="H632" s="10">
        <v>278.48228571428569</v>
      </c>
      <c r="I632" s="10">
        <v>288.21942857142858</v>
      </c>
      <c r="J632" s="10">
        <v>183.74962285714287</v>
      </c>
      <c r="K632" s="10">
        <v>256.08685714285713</v>
      </c>
      <c r="L632" s="11"/>
    </row>
    <row r="633" spans="1:12" x14ac:dyDescent="0.25">
      <c r="A633" s="8" t="s">
        <v>1068</v>
      </c>
      <c r="B633" s="9" t="s">
        <v>1059</v>
      </c>
      <c r="C633" s="9" t="s">
        <v>1069</v>
      </c>
      <c r="D633" s="10">
        <v>307.85556427870461</v>
      </c>
      <c r="E633" s="10">
        <v>318.61974484789016</v>
      </c>
      <c r="F633" s="10">
        <v>203.13085152109909</v>
      </c>
      <c r="G633" s="10">
        <v>283.09794896957806</v>
      </c>
      <c r="H633" s="10">
        <v>278.17387242394506</v>
      </c>
      <c r="I633" s="10">
        <v>287.90023159960754</v>
      </c>
      <c r="J633" s="10">
        <v>183.54612400392543</v>
      </c>
      <c r="K633" s="10">
        <v>255.8032463199215</v>
      </c>
      <c r="L633" s="11"/>
    </row>
    <row r="634" spans="1:12" x14ac:dyDescent="0.25">
      <c r="A634" s="8" t="s">
        <v>1070</v>
      </c>
      <c r="B634" s="9" t="s">
        <v>1059</v>
      </c>
      <c r="C634" s="9" t="s">
        <v>1071</v>
      </c>
      <c r="D634" s="10">
        <v>304.84231113320084</v>
      </c>
      <c r="E634" s="10">
        <v>315.50113320079521</v>
      </c>
      <c r="F634" s="10">
        <v>201.14263123757456</v>
      </c>
      <c r="G634" s="10">
        <v>280.32702037773362</v>
      </c>
      <c r="H634" s="10">
        <v>275.03278131212733</v>
      </c>
      <c r="I634" s="10">
        <v>284.64931212723661</v>
      </c>
      <c r="J634" s="10">
        <v>181.47355301192846</v>
      </c>
      <c r="K634" s="10">
        <v>252.9147604373758</v>
      </c>
      <c r="L634" s="11"/>
    </row>
    <row r="635" spans="1:12" x14ac:dyDescent="0.25">
      <c r="A635" s="8" t="s">
        <v>1072</v>
      </c>
      <c r="B635" s="9" t="s">
        <v>1059</v>
      </c>
      <c r="C635" s="9" t="s">
        <v>1073</v>
      </c>
      <c r="D635" s="10">
        <v>317.3340472906404</v>
      </c>
      <c r="E635" s="10">
        <v>328.42964334975369</v>
      </c>
      <c r="F635" s="10">
        <v>209.38499323152709</v>
      </c>
      <c r="G635" s="10">
        <v>291.81417635467977</v>
      </c>
      <c r="H635" s="10">
        <v>279.66136650246307</v>
      </c>
      <c r="I635" s="10">
        <v>289.43973596059118</v>
      </c>
      <c r="J635" s="10">
        <v>184.52761004433498</v>
      </c>
      <c r="K635" s="10">
        <v>257.1711167487685</v>
      </c>
      <c r="L635" s="11"/>
    </row>
    <row r="636" spans="1:12" x14ac:dyDescent="0.25">
      <c r="A636" s="8" t="s">
        <v>1074</v>
      </c>
      <c r="B636" s="9" t="s">
        <v>1059</v>
      </c>
      <c r="C636" s="9" t="s">
        <v>1073</v>
      </c>
      <c r="D636" s="10">
        <v>317.3340472906404</v>
      </c>
      <c r="E636" s="10">
        <v>328.42964334975369</v>
      </c>
      <c r="F636" s="10">
        <v>209.38499323152709</v>
      </c>
      <c r="G636" s="10">
        <v>291.81417635467977</v>
      </c>
      <c r="H636" s="10">
        <v>279.66136650246307</v>
      </c>
      <c r="I636" s="10">
        <v>289.43973596059118</v>
      </c>
      <c r="J636" s="10">
        <v>184.52761004433498</v>
      </c>
      <c r="K636" s="10">
        <v>257.1711167487685</v>
      </c>
      <c r="L636" s="11"/>
    </row>
    <row r="637" spans="1:12" x14ac:dyDescent="0.25">
      <c r="A637" s="8" t="s">
        <v>1075</v>
      </c>
      <c r="B637" s="9" t="s">
        <v>1059</v>
      </c>
      <c r="C637" s="9" t="s">
        <v>1073</v>
      </c>
      <c r="D637" s="10">
        <v>317.3340472906404</v>
      </c>
      <c r="E637" s="10">
        <v>328.42964334975369</v>
      </c>
      <c r="F637" s="10">
        <v>209.38499323152709</v>
      </c>
      <c r="G637" s="10">
        <v>291.81417635467977</v>
      </c>
      <c r="H637" s="10">
        <v>279.66136650246307</v>
      </c>
      <c r="I637" s="10">
        <v>289.43973596059118</v>
      </c>
      <c r="J637" s="10">
        <v>184.52761004433498</v>
      </c>
      <c r="K637" s="10">
        <v>257.1711167487685</v>
      </c>
      <c r="L637" s="11"/>
    </row>
    <row r="638" spans="1:12" x14ac:dyDescent="0.25">
      <c r="A638" s="8" t="s">
        <v>1076</v>
      </c>
      <c r="B638" s="9" t="s">
        <v>1059</v>
      </c>
      <c r="C638" s="9" t="s">
        <v>1077</v>
      </c>
      <c r="D638" s="10">
        <v>308.88529113924051</v>
      </c>
      <c r="E638" s="10">
        <v>319.68547614410903</v>
      </c>
      <c r="F638" s="10">
        <v>203.8102912268744</v>
      </c>
      <c r="G638" s="10">
        <v>284.04486562804283</v>
      </c>
      <c r="H638" s="10">
        <v>278.09489873417721</v>
      </c>
      <c r="I638" s="10">
        <v>287.81849659201549</v>
      </c>
      <c r="J638" s="10">
        <v>183.49401517526775</v>
      </c>
      <c r="K638" s="10">
        <v>255.73062366114894</v>
      </c>
      <c r="L638" s="11"/>
    </row>
    <row r="639" spans="1:12" x14ac:dyDescent="0.25">
      <c r="A639" s="8" t="s">
        <v>1078</v>
      </c>
      <c r="B639" s="9" t="s">
        <v>1059</v>
      </c>
      <c r="C639" s="9" t="s">
        <v>1079</v>
      </c>
      <c r="D639" s="10">
        <v>312.29175221238938</v>
      </c>
      <c r="E639" s="10">
        <v>323.21104424778764</v>
      </c>
      <c r="F639" s="10">
        <v>206.05796000000001</v>
      </c>
      <c r="G639" s="10">
        <v>287.17738053097344</v>
      </c>
      <c r="H639" s="10">
        <v>278.57356145526057</v>
      </c>
      <c r="I639" s="10">
        <v>288.31389577187809</v>
      </c>
      <c r="J639" s="10">
        <v>183.80984888888889</v>
      </c>
      <c r="K639" s="10">
        <v>256.17079252704031</v>
      </c>
      <c r="L639" s="11"/>
    </row>
    <row r="640" spans="1:12" x14ac:dyDescent="0.25">
      <c r="A640" s="8" t="s">
        <v>1080</v>
      </c>
      <c r="B640" s="9" t="s">
        <v>1059</v>
      </c>
      <c r="C640" s="9" t="s">
        <v>1081</v>
      </c>
      <c r="D640" s="10">
        <v>296.37771428571426</v>
      </c>
      <c r="E640" s="10">
        <v>306.74057142857151</v>
      </c>
      <c r="F640" s="10">
        <v>195.55747714285718</v>
      </c>
      <c r="G640" s="10">
        <v>272.54314285714293</v>
      </c>
      <c r="H640" s="10">
        <v>265.1219999999999</v>
      </c>
      <c r="I640" s="10">
        <v>274.39199999999994</v>
      </c>
      <c r="J640" s="10">
        <v>174.93416999999997</v>
      </c>
      <c r="K640" s="10">
        <v>243.80099999999999</v>
      </c>
      <c r="L640" s="11"/>
    </row>
    <row r="641" spans="1:12" x14ac:dyDescent="0.25">
      <c r="A641" s="8" t="s">
        <v>1082</v>
      </c>
      <c r="B641" s="9" t="s">
        <v>1059</v>
      </c>
      <c r="C641" s="9" t="s">
        <v>1083</v>
      </c>
      <c r="D641" s="10">
        <v>304.32303825136609</v>
      </c>
      <c r="E641" s="10">
        <v>314.96370392449086</v>
      </c>
      <c r="F641" s="10">
        <v>200.80000191753601</v>
      </c>
      <c r="G641" s="10">
        <v>279.84950720317937</v>
      </c>
      <c r="H641" s="10">
        <v>272.44391256830596</v>
      </c>
      <c r="I641" s="10">
        <v>281.96992349726776</v>
      </c>
      <c r="J641" s="10">
        <v>179.76535224043715</v>
      </c>
      <c r="K641" s="10">
        <v>250.53408743169399</v>
      </c>
      <c r="L641" s="11"/>
    </row>
    <row r="642" spans="1:12" x14ac:dyDescent="0.25">
      <c r="A642" s="8" t="s">
        <v>1084</v>
      </c>
      <c r="B642" s="9" t="s">
        <v>1059</v>
      </c>
      <c r="C642" s="9" t="s">
        <v>1085</v>
      </c>
      <c r="D642" s="10">
        <v>307.2204972972973</v>
      </c>
      <c r="E642" s="10">
        <v>317.96247272727277</v>
      </c>
      <c r="F642" s="10">
        <v>202.7118183390663</v>
      </c>
      <c r="G642" s="10">
        <v>282.51395380835379</v>
      </c>
      <c r="H642" s="10">
        <v>275.81137297297295</v>
      </c>
      <c r="I642" s="10">
        <v>285.45512727272728</v>
      </c>
      <c r="J642" s="10">
        <v>181.98728739066337</v>
      </c>
      <c r="K642" s="10">
        <v>253.63073808353806</v>
      </c>
      <c r="L642" s="11"/>
    </row>
    <row r="643" spans="1:12" x14ac:dyDescent="0.25">
      <c r="A643" s="8" t="s">
        <v>1086</v>
      </c>
      <c r="B643" s="9" t="s">
        <v>1059</v>
      </c>
      <c r="C643" s="9" t="s">
        <v>1087</v>
      </c>
      <c r="D643" s="10">
        <v>315.51039374694676</v>
      </c>
      <c r="E643" s="10">
        <v>326.54222569614075</v>
      </c>
      <c r="F643" s="10">
        <v>208.18170071323894</v>
      </c>
      <c r="G643" s="10">
        <v>290.13718026380076</v>
      </c>
      <c r="H643" s="10">
        <v>282.7571763556424</v>
      </c>
      <c r="I643" s="10">
        <v>292.64379091353203</v>
      </c>
      <c r="J643" s="10">
        <v>186.57030332193457</v>
      </c>
      <c r="K643" s="10">
        <v>260.01796287249635</v>
      </c>
      <c r="L643" s="11"/>
    </row>
    <row r="644" spans="1:12" x14ac:dyDescent="0.25">
      <c r="A644" s="8" t="s">
        <v>1088</v>
      </c>
      <c r="B644" s="9" t="s">
        <v>1059</v>
      </c>
      <c r="C644" s="9" t="s">
        <v>1089</v>
      </c>
      <c r="D644" s="10">
        <v>303.41474550898198</v>
      </c>
      <c r="E644" s="10">
        <v>314.0236526946108</v>
      </c>
      <c r="F644" s="10">
        <v>200.20068749999999</v>
      </c>
      <c r="G644" s="10">
        <v>279.01425898203593</v>
      </c>
      <c r="H644" s="10">
        <v>271.1730978043912</v>
      </c>
      <c r="I644" s="10">
        <v>280.65467465069867</v>
      </c>
      <c r="J644" s="10">
        <v>178.92683666666667</v>
      </c>
      <c r="K644" s="10">
        <v>249.36547105788424</v>
      </c>
      <c r="L644" s="11"/>
    </row>
    <row r="645" spans="1:12" x14ac:dyDescent="0.25">
      <c r="A645" s="8" t="s">
        <v>1090</v>
      </c>
      <c r="B645" s="9" t="s">
        <v>1091</v>
      </c>
      <c r="C645" s="9" t="s">
        <v>1092</v>
      </c>
      <c r="D645" s="10">
        <v>334.83095035460985</v>
      </c>
      <c r="E645" s="10">
        <v>346.53832624113465</v>
      </c>
      <c r="F645" s="10">
        <v>220.92989035460994</v>
      </c>
      <c r="G645" s="10">
        <v>307.90398581560282</v>
      </c>
      <c r="H645" s="10">
        <v>292.63979763593375</v>
      </c>
      <c r="I645" s="10">
        <v>302.87195839243498</v>
      </c>
      <c r="J645" s="10">
        <v>193.09110563593381</v>
      </c>
      <c r="K645" s="10">
        <v>269.10582789598112</v>
      </c>
      <c r="L645" s="11"/>
    </row>
    <row r="646" spans="1:12" x14ac:dyDescent="0.25">
      <c r="A646" s="8" t="s">
        <v>1093</v>
      </c>
      <c r="B646" s="9" t="s">
        <v>1091</v>
      </c>
      <c r="C646" s="9" t="s">
        <v>1092</v>
      </c>
      <c r="D646" s="10">
        <v>334.83095035460985</v>
      </c>
      <c r="E646" s="10">
        <v>346.53832624113465</v>
      </c>
      <c r="F646" s="10">
        <v>220.92989035460994</v>
      </c>
      <c r="G646" s="10">
        <v>307.90398581560282</v>
      </c>
      <c r="H646" s="10">
        <v>292.63979763593375</v>
      </c>
      <c r="I646" s="10">
        <v>302.87195839243498</v>
      </c>
      <c r="J646" s="10">
        <v>193.09110563593381</v>
      </c>
      <c r="K646" s="10">
        <v>269.10582789598112</v>
      </c>
      <c r="L646" s="11"/>
    </row>
    <row r="647" spans="1:12" x14ac:dyDescent="0.25">
      <c r="A647" s="8" t="s">
        <v>1094</v>
      </c>
      <c r="B647" s="9" t="s">
        <v>1091</v>
      </c>
      <c r="C647" s="9" t="s">
        <v>1095</v>
      </c>
      <c r="D647" s="10">
        <v>328.10507224334583</v>
      </c>
      <c r="E647" s="10">
        <v>339.57727756653986</v>
      </c>
      <c r="F647" s="10">
        <v>216.49198665399234</v>
      </c>
      <c r="G647" s="10">
        <v>301.71899999999994</v>
      </c>
      <c r="H647" s="10">
        <v>291.5672129277566</v>
      </c>
      <c r="I647" s="10">
        <v>301.76187072243346</v>
      </c>
      <c r="J647" s="10">
        <v>192.38338724334602</v>
      </c>
      <c r="K647" s="10">
        <v>268.11950000000002</v>
      </c>
      <c r="L647" s="11"/>
    </row>
    <row r="648" spans="1:12" x14ac:dyDescent="0.25">
      <c r="A648" s="8" t="s">
        <v>1096</v>
      </c>
      <c r="B648" s="9" t="s">
        <v>1091</v>
      </c>
      <c r="C648" s="9" t="s">
        <v>1095</v>
      </c>
      <c r="D648" s="10">
        <v>328.10507224334583</v>
      </c>
      <c r="E648" s="10">
        <v>339.57727756653986</v>
      </c>
      <c r="F648" s="10">
        <v>216.49198665399234</v>
      </c>
      <c r="G648" s="10">
        <v>301.71899999999994</v>
      </c>
      <c r="H648" s="10">
        <v>291.5672129277566</v>
      </c>
      <c r="I648" s="10">
        <v>301.76187072243346</v>
      </c>
      <c r="J648" s="10">
        <v>192.38338724334602</v>
      </c>
      <c r="K648" s="10">
        <v>268.11950000000002</v>
      </c>
      <c r="L648" s="11"/>
    </row>
    <row r="649" spans="1:12" x14ac:dyDescent="0.25">
      <c r="A649" s="8" t="s">
        <v>1097</v>
      </c>
      <c r="B649" s="9" t="s">
        <v>1091</v>
      </c>
      <c r="C649" s="9" t="s">
        <v>1095</v>
      </c>
      <c r="D649" s="10">
        <v>328.10507224334583</v>
      </c>
      <c r="E649" s="10">
        <v>339.57727756653986</v>
      </c>
      <c r="F649" s="10">
        <v>216.49198665399234</v>
      </c>
      <c r="G649" s="10">
        <v>301.71899999999994</v>
      </c>
      <c r="H649" s="10">
        <v>291.5672129277566</v>
      </c>
      <c r="I649" s="10">
        <v>301.76187072243346</v>
      </c>
      <c r="J649" s="10">
        <v>192.38338724334602</v>
      </c>
      <c r="K649" s="10">
        <v>268.11950000000002</v>
      </c>
      <c r="L649" s="11"/>
    </row>
    <row r="650" spans="1:12" x14ac:dyDescent="0.25">
      <c r="A650" s="8" t="s">
        <v>1098</v>
      </c>
      <c r="B650" s="9" t="s">
        <v>1091</v>
      </c>
      <c r="C650" s="9" t="s">
        <v>532</v>
      </c>
      <c r="D650" s="10">
        <v>311.21264457252641</v>
      </c>
      <c r="E650" s="10">
        <v>322.09420557156585</v>
      </c>
      <c r="F650" s="10">
        <v>205.34593761287226</v>
      </c>
      <c r="G650" s="10">
        <v>286.18505427473582</v>
      </c>
      <c r="H650" s="10">
        <v>279.31856195965423</v>
      </c>
      <c r="I650" s="10">
        <v>289.08494524495688</v>
      </c>
      <c r="J650" s="10">
        <v>184.30141897694529</v>
      </c>
      <c r="K650" s="10">
        <v>256.85588040345823</v>
      </c>
      <c r="L650" s="11"/>
    </row>
    <row r="651" spans="1:12" x14ac:dyDescent="0.25">
      <c r="A651" s="8" t="s">
        <v>1099</v>
      </c>
      <c r="B651" s="9" t="s">
        <v>1091</v>
      </c>
      <c r="C651" s="9" t="s">
        <v>393</v>
      </c>
      <c r="D651" s="10">
        <v>310.23296808510645</v>
      </c>
      <c r="E651" s="10">
        <v>321.08027466150872</v>
      </c>
      <c r="F651" s="10">
        <v>204.6995224032882</v>
      </c>
      <c r="G651" s="10">
        <v>285.28416295938109</v>
      </c>
      <c r="H651" s="10">
        <v>278.21604255319147</v>
      </c>
      <c r="I651" s="10">
        <v>287.94387620889751</v>
      </c>
      <c r="J651" s="10">
        <v>183.57394891682782</v>
      </c>
      <c r="K651" s="10">
        <v>255.84202514506771</v>
      </c>
      <c r="L651" s="11"/>
    </row>
    <row r="652" spans="1:12" x14ac:dyDescent="0.25">
      <c r="A652" s="8" t="s">
        <v>1100</v>
      </c>
      <c r="B652" s="9" t="s">
        <v>1091</v>
      </c>
      <c r="C652" s="9" t="s">
        <v>1101</v>
      </c>
      <c r="D652" s="10">
        <v>324.60376453488362</v>
      </c>
      <c r="E652" s="10">
        <v>335.95354651162785</v>
      </c>
      <c r="F652" s="10">
        <v>214.18173568313955</v>
      </c>
      <c r="G652" s="10">
        <v>298.49926598837197</v>
      </c>
      <c r="H652" s="10">
        <v>285.97505813953489</v>
      </c>
      <c r="I652" s="10">
        <v>295.97418604651159</v>
      </c>
      <c r="J652" s="10">
        <v>188.69354273255814</v>
      </c>
      <c r="K652" s="10">
        <v>262.97706395348831</v>
      </c>
      <c r="L652" s="11"/>
    </row>
    <row r="653" spans="1:12" x14ac:dyDescent="0.25">
      <c r="A653" s="8" t="s">
        <v>1102</v>
      </c>
      <c r="B653" s="9" t="s">
        <v>1091</v>
      </c>
      <c r="C653" s="9" t="s">
        <v>1103</v>
      </c>
      <c r="D653" s="10">
        <v>310.22828571428573</v>
      </c>
      <c r="E653" s="10">
        <v>321.07542857142863</v>
      </c>
      <c r="F653" s="10">
        <v>204.69643285714287</v>
      </c>
      <c r="G653" s="10">
        <v>285.27985714285711</v>
      </c>
      <c r="H653" s="10">
        <v>278.11457142857142</v>
      </c>
      <c r="I653" s="10">
        <v>287.83885714285714</v>
      </c>
      <c r="J653" s="10">
        <v>183.50699571428572</v>
      </c>
      <c r="K653" s="10">
        <v>255.7487142857143</v>
      </c>
      <c r="L653" s="11"/>
    </row>
    <row r="654" spans="1:12" x14ac:dyDescent="0.25">
      <c r="A654" s="8" t="s">
        <v>1104</v>
      </c>
      <c r="B654" s="9" t="s">
        <v>1091</v>
      </c>
      <c r="C654" s="9" t="s">
        <v>1105</v>
      </c>
      <c r="D654" s="10">
        <v>301.28479522862813</v>
      </c>
      <c r="E654" s="10">
        <v>311.81922862823063</v>
      </c>
      <c r="F654" s="10">
        <v>198.79529268389661</v>
      </c>
      <c r="G654" s="10">
        <v>277.05559840954271</v>
      </c>
      <c r="H654" s="10">
        <v>272.70199502982098</v>
      </c>
      <c r="I654" s="10">
        <v>282.23702982107352</v>
      </c>
      <c r="J654" s="10">
        <v>179.93564154572559</v>
      </c>
      <c r="K654" s="10">
        <v>250.77141500994026</v>
      </c>
      <c r="L654" s="11"/>
    </row>
    <row r="655" spans="1:12" x14ac:dyDescent="0.25">
      <c r="A655" s="8" t="s">
        <v>1106</v>
      </c>
      <c r="B655" s="9" t="s">
        <v>1091</v>
      </c>
      <c r="C655" s="9" t="s">
        <v>1107</v>
      </c>
      <c r="D655" s="10">
        <v>310.0127622789783</v>
      </c>
      <c r="E655" s="10">
        <v>320.85236935167001</v>
      </c>
      <c r="F655" s="10">
        <v>204.55422506876229</v>
      </c>
      <c r="G655" s="10">
        <v>285.08166601178783</v>
      </c>
      <c r="H655" s="10">
        <v>280.58117092337915</v>
      </c>
      <c r="I655" s="10">
        <v>290.39170137524559</v>
      </c>
      <c r="J655" s="10">
        <v>185.13452015717093</v>
      </c>
      <c r="K655" s="10">
        <v>258.01695088408644</v>
      </c>
      <c r="L655" s="11"/>
    </row>
    <row r="656" spans="1:12" x14ac:dyDescent="0.25">
      <c r="A656" s="8" t="s">
        <v>1108</v>
      </c>
      <c r="B656" s="9" t="s">
        <v>1091</v>
      </c>
      <c r="C656" s="9" t="s">
        <v>1109</v>
      </c>
      <c r="D656" s="10">
        <v>303.78252095808392</v>
      </c>
      <c r="E656" s="10">
        <v>314.40428742514973</v>
      </c>
      <c r="F656" s="10">
        <v>200.44335499999997</v>
      </c>
      <c r="G656" s="10">
        <v>279.35245808383235</v>
      </c>
      <c r="H656" s="10">
        <v>274.48307684630737</v>
      </c>
      <c r="I656" s="10">
        <v>284.08038722554886</v>
      </c>
      <c r="J656" s="10">
        <v>181.1108441666666</v>
      </c>
      <c r="K656" s="10">
        <v>252.40926297405187</v>
      </c>
      <c r="L656" s="11"/>
    </row>
    <row r="657" spans="1:12" x14ac:dyDescent="0.25">
      <c r="A657" s="8" t="s">
        <v>1110</v>
      </c>
      <c r="B657" s="9" t="s">
        <v>1091</v>
      </c>
      <c r="C657" s="9" t="s">
        <v>1111</v>
      </c>
      <c r="D657" s="10">
        <v>308.71343471882636</v>
      </c>
      <c r="E657" s="10">
        <v>319.50761075794605</v>
      </c>
      <c r="F657" s="10">
        <v>203.69689603422978</v>
      </c>
      <c r="G657" s="10">
        <v>283.88682982885086</v>
      </c>
      <c r="H657" s="10">
        <v>277.927947188264</v>
      </c>
      <c r="I657" s="10">
        <v>287.645707579462</v>
      </c>
      <c r="J657" s="10">
        <v>183.38385634229826</v>
      </c>
      <c r="K657" s="10">
        <v>255.57709828850858</v>
      </c>
      <c r="L657" s="11"/>
    </row>
    <row r="658" spans="1:12" x14ac:dyDescent="0.25">
      <c r="A658" s="8" t="s">
        <v>1112</v>
      </c>
      <c r="B658" s="9" t="s">
        <v>1113</v>
      </c>
      <c r="C658" s="9" t="s">
        <v>1114</v>
      </c>
      <c r="D658" s="10">
        <v>315.95418072890664</v>
      </c>
      <c r="E658" s="10">
        <v>327.0015297054419</v>
      </c>
      <c r="F658" s="10">
        <v>208.47452253619579</v>
      </c>
      <c r="G658" s="10">
        <v>290.54527808287571</v>
      </c>
      <c r="H658" s="10">
        <v>282.22460009985025</v>
      </c>
      <c r="I658" s="10">
        <v>292.09259311033452</v>
      </c>
      <c r="J658" s="10">
        <v>186.21889610084878</v>
      </c>
      <c r="K658" s="10">
        <v>259.52821617573642</v>
      </c>
      <c r="L658" s="11"/>
    </row>
    <row r="659" spans="1:12" x14ac:dyDescent="0.25">
      <c r="A659" s="8" t="s">
        <v>1115</v>
      </c>
      <c r="B659" s="9" t="s">
        <v>1113</v>
      </c>
      <c r="C659" s="9" t="s">
        <v>1114</v>
      </c>
      <c r="D659" s="10">
        <v>315.95418072890664</v>
      </c>
      <c r="E659" s="10">
        <v>327.0015297054419</v>
      </c>
      <c r="F659" s="10">
        <v>208.47452253619579</v>
      </c>
      <c r="G659" s="10">
        <v>290.54527808287571</v>
      </c>
      <c r="H659" s="10">
        <v>282.22460009985025</v>
      </c>
      <c r="I659" s="10">
        <v>292.09259311033452</v>
      </c>
      <c r="J659" s="10">
        <v>186.21889610084878</v>
      </c>
      <c r="K659" s="10">
        <v>259.52821617573642</v>
      </c>
      <c r="L659" s="11"/>
    </row>
    <row r="660" spans="1:12" x14ac:dyDescent="0.25">
      <c r="A660" s="8" t="s">
        <v>1116</v>
      </c>
      <c r="B660" s="9" t="s">
        <v>1113</v>
      </c>
      <c r="C660" s="9" t="s">
        <v>1117</v>
      </c>
      <c r="D660" s="10">
        <v>297.14271823770486</v>
      </c>
      <c r="E660" s="10">
        <v>307.53232377049181</v>
      </c>
      <c r="F660" s="10">
        <v>196.0622460092213</v>
      </c>
      <c r="G660" s="10">
        <v>273.24662551229511</v>
      </c>
      <c r="H660" s="10">
        <v>265.87099180327868</v>
      </c>
      <c r="I660" s="10">
        <v>275.16718032786889</v>
      </c>
      <c r="J660" s="10">
        <v>175.42837364754101</v>
      </c>
      <c r="K660" s="10">
        <v>244.48975819672137</v>
      </c>
      <c r="L660" s="11"/>
    </row>
    <row r="661" spans="1:12" x14ac:dyDescent="0.25">
      <c r="A661" s="8" t="s">
        <v>1118</v>
      </c>
      <c r="B661" s="9" t="s">
        <v>1113</v>
      </c>
      <c r="C661" s="9" t="s">
        <v>1119</v>
      </c>
      <c r="D661" s="10">
        <v>290.8417655755016</v>
      </c>
      <c r="E661" s="10">
        <v>301.0110580781415</v>
      </c>
      <c r="F661" s="10">
        <v>191.90471881731781</v>
      </c>
      <c r="G661" s="10">
        <v>267.4523928194298</v>
      </c>
      <c r="H661" s="10">
        <v>259.82027877507932</v>
      </c>
      <c r="I661" s="10">
        <v>268.90490390707498</v>
      </c>
      <c r="J661" s="10">
        <v>171.4359608658923</v>
      </c>
      <c r="K661" s="10">
        <v>238.92564097148897</v>
      </c>
      <c r="L661" s="11"/>
    </row>
    <row r="662" spans="1:12" x14ac:dyDescent="0.25">
      <c r="A662" s="8" t="s">
        <v>1120</v>
      </c>
      <c r="B662" s="9" t="s">
        <v>1113</v>
      </c>
      <c r="C662" s="9" t="s">
        <v>778</v>
      </c>
      <c r="D662" s="10">
        <v>304.70847107014851</v>
      </c>
      <c r="E662" s="10">
        <v>315.36261341525864</v>
      </c>
      <c r="F662" s="10">
        <v>201.05432019457245</v>
      </c>
      <c r="G662" s="10">
        <v>280.20394367639528</v>
      </c>
      <c r="H662" s="10">
        <v>267.15680286738353</v>
      </c>
      <c r="I662" s="10">
        <v>276.49794982078856</v>
      </c>
      <c r="J662" s="10">
        <v>176.27678415770609</v>
      </c>
      <c r="K662" s="10">
        <v>245.67216487455198</v>
      </c>
      <c r="L662" s="11"/>
    </row>
    <row r="663" spans="1:12" x14ac:dyDescent="0.25">
      <c r="A663" s="8" t="s">
        <v>1121</v>
      </c>
      <c r="B663" s="9" t="s">
        <v>1113</v>
      </c>
      <c r="C663" s="9" t="s">
        <v>1122</v>
      </c>
      <c r="D663" s="10">
        <v>307.44343032159264</v>
      </c>
      <c r="E663" s="10">
        <v>318.1932006125574</v>
      </c>
      <c r="F663" s="10">
        <v>202.85891516079636</v>
      </c>
      <c r="G663" s="10">
        <v>282.71895865237366</v>
      </c>
      <c r="H663" s="10">
        <v>270.28532924961712</v>
      </c>
      <c r="I663" s="10">
        <v>279.73586523736594</v>
      </c>
      <c r="J663" s="10">
        <v>178.34106462480858</v>
      </c>
      <c r="K663" s="10">
        <v>248.54909647779479</v>
      </c>
      <c r="L663" s="11"/>
    </row>
    <row r="664" spans="1:12" x14ac:dyDescent="0.25">
      <c r="A664" s="8" t="s">
        <v>1123</v>
      </c>
      <c r="B664" s="9" t="s">
        <v>1113</v>
      </c>
      <c r="C664" s="9" t="s">
        <v>1124</v>
      </c>
      <c r="D664" s="10">
        <v>316.47942857142851</v>
      </c>
      <c r="E664" s="10">
        <v>327.54514285714282</v>
      </c>
      <c r="F664" s="10">
        <v>208.82109428571428</v>
      </c>
      <c r="G664" s="10">
        <v>291.02828571428569</v>
      </c>
      <c r="H664" s="10">
        <v>274.68257142857146</v>
      </c>
      <c r="I664" s="10">
        <v>284.28685714285717</v>
      </c>
      <c r="J664" s="10">
        <v>181.24247571428575</v>
      </c>
      <c r="K664" s="10">
        <v>252.59271428571435</v>
      </c>
      <c r="L664" s="11"/>
    </row>
    <row r="665" spans="1:12" x14ac:dyDescent="0.25">
      <c r="A665" s="8" t="s">
        <v>1125</v>
      </c>
      <c r="B665" s="9" t="s">
        <v>1113</v>
      </c>
      <c r="C665" s="9" t="s">
        <v>1124</v>
      </c>
      <c r="D665" s="10">
        <v>316.47942857142851</v>
      </c>
      <c r="E665" s="10">
        <v>327.54514285714282</v>
      </c>
      <c r="F665" s="10">
        <v>208.82109428571428</v>
      </c>
      <c r="G665" s="10">
        <v>291.02828571428569</v>
      </c>
      <c r="H665" s="10">
        <v>274.68257142857146</v>
      </c>
      <c r="I665" s="10">
        <v>284.28685714285717</v>
      </c>
      <c r="J665" s="10">
        <v>181.24247571428575</v>
      </c>
      <c r="K665" s="10">
        <v>252.59271428571435</v>
      </c>
      <c r="L665" s="11"/>
    </row>
    <row r="666" spans="1:12" x14ac:dyDescent="0.25">
      <c r="A666" s="8" t="s">
        <v>1126</v>
      </c>
      <c r="B666" s="9" t="s">
        <v>1113</v>
      </c>
      <c r="C666" s="9" t="s">
        <v>1127</v>
      </c>
      <c r="D666" s="10">
        <v>316.58723965252932</v>
      </c>
      <c r="E666" s="10">
        <v>327.65672355646399</v>
      </c>
      <c r="F666" s="10">
        <v>208.8922307511497</v>
      </c>
      <c r="G666" s="10">
        <v>291.12742667347976</v>
      </c>
      <c r="H666" s="10">
        <v>272.07865406234026</v>
      </c>
      <c r="I666" s="10">
        <v>281.59189371486968</v>
      </c>
      <c r="J666" s="10">
        <v>179.52434548288196</v>
      </c>
      <c r="K666" s="10">
        <v>250.19820286152273</v>
      </c>
      <c r="L666" s="11"/>
    </row>
    <row r="667" spans="1:12" x14ac:dyDescent="0.25">
      <c r="A667" s="8" t="s">
        <v>1128</v>
      </c>
      <c r="B667" s="9" t="s">
        <v>1113</v>
      </c>
      <c r="C667" s="9" t="s">
        <v>1127</v>
      </c>
      <c r="D667" s="10">
        <v>316.58723965252932</v>
      </c>
      <c r="E667" s="10">
        <v>327.65672355646399</v>
      </c>
      <c r="F667" s="10">
        <v>208.8922307511497</v>
      </c>
      <c r="G667" s="10">
        <v>291.12742667347976</v>
      </c>
      <c r="H667" s="10">
        <v>272.07865406234026</v>
      </c>
      <c r="I667" s="10">
        <v>281.59189371486968</v>
      </c>
      <c r="J667" s="10">
        <v>179.52434548288196</v>
      </c>
      <c r="K667" s="10">
        <v>250.19820286152273</v>
      </c>
      <c r="L667" s="11"/>
    </row>
    <row r="668" spans="1:12" x14ac:dyDescent="0.25">
      <c r="A668" s="8" t="s">
        <v>1129</v>
      </c>
      <c r="B668" s="9" t="s">
        <v>1113</v>
      </c>
      <c r="C668" s="9" t="s">
        <v>1130</v>
      </c>
      <c r="D668" s="10">
        <v>309.0946117769671</v>
      </c>
      <c r="E668" s="10">
        <v>319.90211568525274</v>
      </c>
      <c r="F668" s="10">
        <v>203.94840625325688</v>
      </c>
      <c r="G668" s="10">
        <v>284.23735278791037</v>
      </c>
      <c r="H668" s="10">
        <v>265.06089525794681</v>
      </c>
      <c r="I668" s="10">
        <v>274.3287587285044</v>
      </c>
      <c r="J668" s="10">
        <v>174.8938515528921</v>
      </c>
      <c r="K668" s="10">
        <v>243.74480927566438</v>
      </c>
      <c r="L668" s="11"/>
    </row>
    <row r="669" spans="1:12" x14ac:dyDescent="0.25">
      <c r="A669" s="8" t="s">
        <v>1131</v>
      </c>
      <c r="B669" s="9" t="s">
        <v>1113</v>
      </c>
      <c r="C669" s="9" t="s">
        <v>376</v>
      </c>
      <c r="D669" s="10">
        <v>311.30086497672011</v>
      </c>
      <c r="E669" s="10">
        <v>322.18551060527676</v>
      </c>
      <c r="F669" s="10">
        <v>205.40414765649246</v>
      </c>
      <c r="G669" s="10">
        <v>286.26618003103982</v>
      </c>
      <c r="H669" s="10">
        <v>265.42753026383861</v>
      </c>
      <c r="I669" s="10">
        <v>274.70821314019662</v>
      </c>
      <c r="J669" s="10">
        <v>175.13576655975169</v>
      </c>
      <c r="K669" s="10">
        <v>244.08195964821519</v>
      </c>
      <c r="L669" s="11"/>
    </row>
    <row r="670" spans="1:12" x14ac:dyDescent="0.25">
      <c r="A670" s="8" t="s">
        <v>1132</v>
      </c>
      <c r="B670" s="9" t="s">
        <v>1113</v>
      </c>
      <c r="C670" s="9" t="s">
        <v>376</v>
      </c>
      <c r="D670" s="10">
        <v>311.30086497672011</v>
      </c>
      <c r="E670" s="10">
        <v>322.18551060527676</v>
      </c>
      <c r="F670" s="10">
        <v>205.40414765649246</v>
      </c>
      <c r="G670" s="10">
        <v>286.26618003103982</v>
      </c>
      <c r="H670" s="10">
        <v>265.42753026383861</v>
      </c>
      <c r="I670" s="10">
        <v>274.70821314019662</v>
      </c>
      <c r="J670" s="10">
        <v>175.13576655975169</v>
      </c>
      <c r="K670" s="10">
        <v>244.08195964821519</v>
      </c>
      <c r="L670" s="11"/>
    </row>
    <row r="671" spans="1:12" x14ac:dyDescent="0.25">
      <c r="A671" s="8" t="s">
        <v>1133</v>
      </c>
      <c r="B671" s="9" t="s">
        <v>1134</v>
      </c>
      <c r="C671" s="9" t="s">
        <v>1135</v>
      </c>
      <c r="D671" s="10">
        <v>306.88757322175741</v>
      </c>
      <c r="E671" s="10">
        <v>317.61790794979089</v>
      </c>
      <c r="F671" s="10">
        <v>202.49214665271973</v>
      </c>
      <c r="G671" s="10">
        <v>282.20780334728045</v>
      </c>
      <c r="H671" s="10">
        <v>266.53345188284521</v>
      </c>
      <c r="I671" s="10">
        <v>275.85280334728037</v>
      </c>
      <c r="J671" s="10">
        <v>175.86548148535567</v>
      </c>
      <c r="K671" s="10">
        <v>245.09894351464439</v>
      </c>
      <c r="L671" s="11"/>
    </row>
    <row r="672" spans="1:12" x14ac:dyDescent="0.25">
      <c r="A672" s="8" t="s">
        <v>1136</v>
      </c>
      <c r="B672" s="9" t="s">
        <v>1134</v>
      </c>
      <c r="C672" s="9" t="s">
        <v>154</v>
      </c>
      <c r="D672" s="10">
        <v>298.70657142857141</v>
      </c>
      <c r="E672" s="10">
        <v>309.15085714285721</v>
      </c>
      <c r="F672" s="10">
        <v>197.09411571428575</v>
      </c>
      <c r="G672" s="10">
        <v>274.68471428571428</v>
      </c>
      <c r="H672" s="10">
        <v>262.30285714285719</v>
      </c>
      <c r="I672" s="10">
        <v>271.47428571428577</v>
      </c>
      <c r="J672" s="10">
        <v>173.07402857142861</v>
      </c>
      <c r="K672" s="10">
        <v>241.20857142857147</v>
      </c>
      <c r="L672" s="11"/>
    </row>
    <row r="673" spans="1:12" x14ac:dyDescent="0.25">
      <c r="A673" s="8" t="s">
        <v>1137</v>
      </c>
      <c r="B673" s="9" t="s">
        <v>1134</v>
      </c>
      <c r="C673" s="9" t="s">
        <v>1138</v>
      </c>
      <c r="D673" s="10">
        <v>303.27901582278486</v>
      </c>
      <c r="E673" s="10">
        <v>313.88317721518996</v>
      </c>
      <c r="F673" s="10">
        <v>200.11112963607602</v>
      </c>
      <c r="G673" s="10">
        <v>278.88944462025324</v>
      </c>
      <c r="H673" s="10">
        <v>264.03547151898738</v>
      </c>
      <c r="I673" s="10">
        <v>273.26748101265827</v>
      </c>
      <c r="J673" s="10">
        <v>174.21725115506334</v>
      </c>
      <c r="K673" s="10">
        <v>242.80184968354433</v>
      </c>
      <c r="L673" s="11"/>
    </row>
    <row r="674" spans="1:12" x14ac:dyDescent="0.25">
      <c r="A674" s="8" t="s">
        <v>1139</v>
      </c>
      <c r="B674" s="9" t="s">
        <v>1134</v>
      </c>
      <c r="C674" s="9" t="s">
        <v>1140</v>
      </c>
      <c r="D674" s="10">
        <v>296.60503762586114</v>
      </c>
      <c r="E674" s="10">
        <v>306.97584313725497</v>
      </c>
      <c r="F674" s="10">
        <v>195.70747080551141</v>
      </c>
      <c r="G674" s="10">
        <v>272.7521849496556</v>
      </c>
      <c r="H674" s="10">
        <v>259.94323264440914</v>
      </c>
      <c r="I674" s="10">
        <v>269.03215686274513</v>
      </c>
      <c r="J674" s="10">
        <v>171.51708892421837</v>
      </c>
      <c r="K674" s="10">
        <v>239.03870694223639</v>
      </c>
      <c r="L674" s="11"/>
    </row>
    <row r="675" spans="1:12" x14ac:dyDescent="0.25">
      <c r="A675" s="8" t="s">
        <v>1141</v>
      </c>
      <c r="B675" s="9" t="s">
        <v>1134</v>
      </c>
      <c r="C675" s="9" t="s">
        <v>1142</v>
      </c>
      <c r="D675" s="10">
        <v>304.573422454308</v>
      </c>
      <c r="E675" s="10">
        <v>315.22284281984332</v>
      </c>
      <c r="F675" s="10">
        <v>200.96521171801569</v>
      </c>
      <c r="G675" s="10">
        <v>280.07975561357699</v>
      </c>
      <c r="H675" s="10">
        <v>265.33691070496081</v>
      </c>
      <c r="I675" s="10">
        <v>274.61442506527419</v>
      </c>
      <c r="J675" s="10">
        <v>175.07597349347262</v>
      </c>
      <c r="K675" s="10">
        <v>243.99862767624023</v>
      </c>
      <c r="L675" s="11"/>
    </row>
    <row r="676" spans="1:12" x14ac:dyDescent="0.25">
      <c r="A676" s="8" t="s">
        <v>1143</v>
      </c>
      <c r="B676" s="9" t="s">
        <v>1134</v>
      </c>
      <c r="C676" s="9" t="s">
        <v>1142</v>
      </c>
      <c r="D676" s="10">
        <v>304.573422454308</v>
      </c>
      <c r="E676" s="10">
        <v>315.22284281984332</v>
      </c>
      <c r="F676" s="10">
        <v>200.96521171801569</v>
      </c>
      <c r="G676" s="10">
        <v>280.07975561357699</v>
      </c>
      <c r="H676" s="10">
        <v>265.33691070496081</v>
      </c>
      <c r="I676" s="10">
        <v>274.61442506527419</v>
      </c>
      <c r="J676" s="10">
        <v>175.07597349347262</v>
      </c>
      <c r="K676" s="10">
        <v>243.99862767624023</v>
      </c>
      <c r="L676" s="11"/>
    </row>
    <row r="677" spans="1:12" x14ac:dyDescent="0.25">
      <c r="A677" s="8" t="s">
        <v>1144</v>
      </c>
      <c r="B677" s="9" t="s">
        <v>1134</v>
      </c>
      <c r="C677" s="9" t="s">
        <v>1142</v>
      </c>
      <c r="D677" s="10">
        <v>304.573422454308</v>
      </c>
      <c r="E677" s="10">
        <v>315.22284281984332</v>
      </c>
      <c r="F677" s="10">
        <v>200.96521171801569</v>
      </c>
      <c r="G677" s="10">
        <v>280.07975561357699</v>
      </c>
      <c r="H677" s="10">
        <v>265.33691070496081</v>
      </c>
      <c r="I677" s="10">
        <v>274.61442506527419</v>
      </c>
      <c r="J677" s="10">
        <v>175.07597349347262</v>
      </c>
      <c r="K677" s="10">
        <v>243.99862767624023</v>
      </c>
      <c r="L677" s="11"/>
    </row>
    <row r="678" spans="1:12" x14ac:dyDescent="0.25">
      <c r="A678" s="8" t="s">
        <v>1145</v>
      </c>
      <c r="B678" s="9" t="s">
        <v>1134</v>
      </c>
      <c r="C678" s="9" t="s">
        <v>1146</v>
      </c>
      <c r="D678" s="10">
        <v>297.31734432989686</v>
      </c>
      <c r="E678" s="10">
        <v>307.71305567010313</v>
      </c>
      <c r="F678" s="10">
        <v>196.1774687010309</v>
      </c>
      <c r="G678" s="10">
        <v>273.40720824742266</v>
      </c>
      <c r="H678" s="10">
        <v>264.81359175257728</v>
      </c>
      <c r="I678" s="10">
        <v>274.07280824742264</v>
      </c>
      <c r="J678" s="10">
        <v>174.73067447422676</v>
      </c>
      <c r="K678" s="10">
        <v>243.51739381443298</v>
      </c>
      <c r="L678" s="11"/>
    </row>
    <row r="679" spans="1:12" x14ac:dyDescent="0.25">
      <c r="A679" s="8" t="s">
        <v>1147</v>
      </c>
      <c r="B679" s="9" t="s">
        <v>1134</v>
      </c>
      <c r="C679" s="9" t="s">
        <v>1148</v>
      </c>
      <c r="D679" s="10">
        <v>299.26377244258873</v>
      </c>
      <c r="E679" s="10">
        <v>309.72754070981205</v>
      </c>
      <c r="F679" s="10">
        <v>197.46177097077242</v>
      </c>
      <c r="G679" s="10">
        <v>275.19710542797486</v>
      </c>
      <c r="H679" s="10">
        <v>264.29445093945719</v>
      </c>
      <c r="I679" s="10">
        <v>273.53551565762001</v>
      </c>
      <c r="J679" s="10">
        <v>174.38813229645095</v>
      </c>
      <c r="K679" s="10">
        <v>243.04000208768264</v>
      </c>
      <c r="L679" s="11"/>
    </row>
    <row r="680" spans="1:12" x14ac:dyDescent="0.25">
      <c r="A680" s="8" t="s">
        <v>1149</v>
      </c>
      <c r="B680" s="9" t="s">
        <v>1134</v>
      </c>
      <c r="C680" s="9" t="s">
        <v>1150</v>
      </c>
      <c r="D680" s="10">
        <v>287.19710548977395</v>
      </c>
      <c r="E680" s="10">
        <v>297.23896232508059</v>
      </c>
      <c r="F680" s="10">
        <v>189.49988033907425</v>
      </c>
      <c r="G680" s="10">
        <v>264.10083476856835</v>
      </c>
      <c r="H680" s="10">
        <v>255.4226286329386</v>
      </c>
      <c r="I680" s="10">
        <v>264.3534897739504</v>
      </c>
      <c r="J680" s="10">
        <v>168.53428059203441</v>
      </c>
      <c r="K680" s="10">
        <v>234.88164800861139</v>
      </c>
      <c r="L680" s="11"/>
    </row>
    <row r="681" spans="1:12" x14ac:dyDescent="0.25">
      <c r="A681" s="8" t="s">
        <v>1151</v>
      </c>
      <c r="B681" s="9" t="s">
        <v>1134</v>
      </c>
      <c r="C681" s="9" t="s">
        <v>1152</v>
      </c>
      <c r="D681" s="10">
        <v>288.8102408993575</v>
      </c>
      <c r="E681" s="10">
        <v>298.90850107066376</v>
      </c>
      <c r="F681" s="10">
        <v>190.56426769271945</v>
      </c>
      <c r="G681" s="10">
        <v>265.58424250535325</v>
      </c>
      <c r="H681" s="10">
        <v>257.16988329764445</v>
      </c>
      <c r="I681" s="10">
        <v>266.16183725910059</v>
      </c>
      <c r="J681" s="10">
        <v>169.6871632066381</v>
      </c>
      <c r="K681" s="10">
        <v>236.48838918629545</v>
      </c>
      <c r="L681" s="11"/>
    </row>
    <row r="682" spans="1:12" x14ac:dyDescent="0.25">
      <c r="A682" s="8" t="s">
        <v>1153</v>
      </c>
      <c r="B682" s="9" t="s">
        <v>1134</v>
      </c>
      <c r="C682" s="9" t="s">
        <v>474</v>
      </c>
      <c r="D682" s="10">
        <v>286.72715538711429</v>
      </c>
      <c r="E682" s="10">
        <v>296.75258040064978</v>
      </c>
      <c r="F682" s="10">
        <v>189.18979543042775</v>
      </c>
      <c r="G682" s="10">
        <v>263.66867785598276</v>
      </c>
      <c r="H682" s="10">
        <v>255.20924309691395</v>
      </c>
      <c r="I682" s="10">
        <v>264.13264320519767</v>
      </c>
      <c r="J682" s="10">
        <v>168.39348344342179</v>
      </c>
      <c r="K682" s="10">
        <v>234.68542284786145</v>
      </c>
      <c r="L682" s="11"/>
    </row>
    <row r="683" spans="1:12" x14ac:dyDescent="0.25">
      <c r="A683" s="8" t="s">
        <v>1154</v>
      </c>
      <c r="B683" s="9" t="s">
        <v>1134</v>
      </c>
      <c r="C683" s="9" t="s">
        <v>1155</v>
      </c>
      <c r="D683" s="10">
        <v>286.60393203883501</v>
      </c>
      <c r="E683" s="10">
        <v>296.62504854368933</v>
      </c>
      <c r="F683" s="10">
        <v>189.10848956310687</v>
      </c>
      <c r="G683" s="10">
        <v>263.55536407766999</v>
      </c>
      <c r="H683" s="10">
        <v>254.59553398058259</v>
      </c>
      <c r="I683" s="10">
        <v>263.49747572815539</v>
      </c>
      <c r="J683" s="10">
        <v>167.98854271844667</v>
      </c>
      <c r="K683" s="10">
        <v>234.1210679611651</v>
      </c>
      <c r="L683" s="11"/>
    </row>
    <row r="684" spans="1:12" x14ac:dyDescent="0.25">
      <c r="A684" s="8" t="s">
        <v>1156</v>
      </c>
      <c r="B684" s="9" t="s">
        <v>1134</v>
      </c>
      <c r="C684" s="9" t="s">
        <v>1157</v>
      </c>
      <c r="D684" s="10">
        <v>297.21850212765958</v>
      </c>
      <c r="E684" s="10">
        <v>307.61075744680852</v>
      </c>
      <c r="F684" s="10">
        <v>196.11225012765962</v>
      </c>
      <c r="G684" s="10">
        <v>273.316314893617</v>
      </c>
      <c r="H684" s="10">
        <v>261.90541276595752</v>
      </c>
      <c r="I684" s="10">
        <v>271.06294468085116</v>
      </c>
      <c r="J684" s="10">
        <v>172.81178476595753</v>
      </c>
      <c r="K684" s="10">
        <v>240.8430893617022</v>
      </c>
      <c r="L684" s="11"/>
    </row>
    <row r="685" spans="1:12" x14ac:dyDescent="0.25">
      <c r="A685" s="8" t="s">
        <v>1158</v>
      </c>
      <c r="B685" s="9" t="s">
        <v>1159</v>
      </c>
      <c r="C685" s="9" t="s">
        <v>1160</v>
      </c>
      <c r="D685" s="10">
        <v>319.09250481500254</v>
      </c>
      <c r="E685" s="10">
        <v>330.24958540293972</v>
      </c>
      <c r="F685" s="10">
        <v>210.54526777496201</v>
      </c>
      <c r="G685" s="10">
        <v>293.43121946274709</v>
      </c>
      <c r="H685" s="10">
        <v>275.68022706538272</v>
      </c>
      <c r="I685" s="10">
        <v>285.31939584389266</v>
      </c>
      <c r="J685" s="10">
        <v>181.90075401926006</v>
      </c>
      <c r="K685" s="10">
        <v>253.51013887481</v>
      </c>
      <c r="L685" s="11"/>
    </row>
    <row r="686" spans="1:12" x14ac:dyDescent="0.25">
      <c r="A686" s="8" t="s">
        <v>1161</v>
      </c>
      <c r="B686" s="9" t="s">
        <v>1159</v>
      </c>
      <c r="C686" s="9" t="s">
        <v>1160</v>
      </c>
      <c r="D686" s="10">
        <v>319.09250481500254</v>
      </c>
      <c r="E686" s="10">
        <v>330.24958540293972</v>
      </c>
      <c r="F686" s="10">
        <v>210.54526777496201</v>
      </c>
      <c r="G686" s="10">
        <v>293.43121946274709</v>
      </c>
      <c r="H686" s="10">
        <v>275.68022706538272</v>
      </c>
      <c r="I686" s="10">
        <v>285.31939584389266</v>
      </c>
      <c r="J686" s="10">
        <v>181.90075401926006</v>
      </c>
      <c r="K686" s="10">
        <v>253.51013887481</v>
      </c>
      <c r="L686" s="11"/>
    </row>
    <row r="687" spans="1:12" x14ac:dyDescent="0.25">
      <c r="A687" s="8" t="s">
        <v>1162</v>
      </c>
      <c r="B687" s="9" t="s">
        <v>1159</v>
      </c>
      <c r="C687" s="9" t="s">
        <v>1163</v>
      </c>
      <c r="D687" s="10">
        <v>306.60417021276595</v>
      </c>
      <c r="E687" s="10">
        <v>317.32459574468078</v>
      </c>
      <c r="F687" s="10">
        <v>202.30515021276594</v>
      </c>
      <c r="G687" s="10">
        <v>281.94719148936161</v>
      </c>
      <c r="H687" s="10">
        <v>266.39378723404252</v>
      </c>
      <c r="I687" s="10">
        <v>275.70825531914886</v>
      </c>
      <c r="J687" s="10">
        <v>175.77332723404254</v>
      </c>
      <c r="K687" s="10">
        <v>244.97051063829784</v>
      </c>
      <c r="L687" s="11"/>
    </row>
    <row r="688" spans="1:12" x14ac:dyDescent="0.25">
      <c r="A688" s="8" t="s">
        <v>1164</v>
      </c>
      <c r="B688" s="9" t="s">
        <v>1159</v>
      </c>
      <c r="C688" s="9" t="s">
        <v>1165</v>
      </c>
      <c r="D688" s="10">
        <v>315.6063341849769</v>
      </c>
      <c r="E688" s="10">
        <v>326.64152069494122</v>
      </c>
      <c r="F688" s="10">
        <v>208.24500462953495</v>
      </c>
      <c r="G688" s="10">
        <v>290.22540521205923</v>
      </c>
      <c r="H688" s="10">
        <v>274.1630781808891</v>
      </c>
      <c r="I688" s="10">
        <v>283.74919979560553</v>
      </c>
      <c r="J688" s="10">
        <v>180.89970099131324</v>
      </c>
      <c r="K688" s="10">
        <v>252.1149984670414</v>
      </c>
      <c r="L688" s="11"/>
    </row>
    <row r="689" spans="1:12" x14ac:dyDescent="0.25">
      <c r="A689" s="8" t="s">
        <v>1166</v>
      </c>
      <c r="B689" s="9" t="s">
        <v>1159</v>
      </c>
      <c r="C689" s="9" t="s">
        <v>1167</v>
      </c>
      <c r="D689" s="10">
        <v>308.98598044261462</v>
      </c>
      <c r="E689" s="10">
        <v>319.78968605249622</v>
      </c>
      <c r="F689" s="10">
        <v>203.87672856407619</v>
      </c>
      <c r="G689" s="10">
        <v>284.1374575398869</v>
      </c>
      <c r="H689" s="10">
        <v>268.52353062274841</v>
      </c>
      <c r="I689" s="10">
        <v>277.91246525990738</v>
      </c>
      <c r="J689" s="10">
        <v>177.17858553782813</v>
      </c>
      <c r="K689" s="10">
        <v>246.92898095728259</v>
      </c>
      <c r="L689" s="11"/>
    </row>
    <row r="690" spans="1:12" x14ac:dyDescent="0.25">
      <c r="A690" s="8" t="s">
        <v>1168</v>
      </c>
      <c r="B690" s="9" t="s">
        <v>1159</v>
      </c>
      <c r="C690" s="9" t="s">
        <v>1169</v>
      </c>
      <c r="D690" s="10">
        <v>312.73302710997444</v>
      </c>
      <c r="E690" s="10">
        <v>323.66774833759598</v>
      </c>
      <c r="F690" s="10">
        <v>206.34912428644506</v>
      </c>
      <c r="G690" s="10">
        <v>287.58316828644507</v>
      </c>
      <c r="H690" s="10">
        <v>271.17422813299231</v>
      </c>
      <c r="I690" s="10">
        <v>280.65584450127881</v>
      </c>
      <c r="J690" s="10">
        <v>178.92758248593353</v>
      </c>
      <c r="K690" s="10">
        <v>249.36651048593353</v>
      </c>
      <c r="L690" s="11"/>
    </row>
    <row r="691" spans="1:12" x14ac:dyDescent="0.25">
      <c r="A691" s="8" t="s">
        <v>1170</v>
      </c>
      <c r="B691" s="9" t="s">
        <v>1159</v>
      </c>
      <c r="C691" s="9" t="s">
        <v>1171</v>
      </c>
      <c r="D691" s="10">
        <v>308.98832193582319</v>
      </c>
      <c r="E691" s="10">
        <v>319.79210941609682</v>
      </c>
      <c r="F691" s="10">
        <v>203.87827354024205</v>
      </c>
      <c r="G691" s="10">
        <v>284.13961073119413</v>
      </c>
      <c r="H691" s="10">
        <v>267.9124934245134</v>
      </c>
      <c r="I691" s="10">
        <v>277.28006312467124</v>
      </c>
      <c r="J691" s="10">
        <v>176.77540781167812</v>
      </c>
      <c r="K691" s="10">
        <v>246.36708311415049</v>
      </c>
      <c r="L691" s="11"/>
    </row>
    <row r="692" spans="1:12" x14ac:dyDescent="0.25">
      <c r="A692" s="8" t="s">
        <v>1172</v>
      </c>
      <c r="B692" s="9" t="s">
        <v>1159</v>
      </c>
      <c r="C692" s="9" t="s">
        <v>1173</v>
      </c>
      <c r="D692" s="10">
        <v>300.26333715476807</v>
      </c>
      <c r="E692" s="10">
        <v>310.76205523710263</v>
      </c>
      <c r="F692" s="10">
        <v>198.12130893173526</v>
      </c>
      <c r="G692" s="10">
        <v>276.11628556539864</v>
      </c>
      <c r="H692" s="10">
        <v>262.60776341844706</v>
      </c>
      <c r="I692" s="10">
        <v>271.7898530484627</v>
      </c>
      <c r="J692" s="10">
        <v>173.275213408025</v>
      </c>
      <c r="K692" s="10">
        <v>241.48895726941112</v>
      </c>
      <c r="L692" s="11"/>
    </row>
    <row r="693" spans="1:12" x14ac:dyDescent="0.25">
      <c r="A693" s="8" t="s">
        <v>1174</v>
      </c>
      <c r="B693" s="9" t="s">
        <v>1159</v>
      </c>
      <c r="C693" s="9" t="s">
        <v>1175</v>
      </c>
      <c r="D693" s="10">
        <v>307.84644295302024</v>
      </c>
      <c r="E693" s="10">
        <v>318.61030459473409</v>
      </c>
      <c r="F693" s="10">
        <v>203.12483304078469</v>
      </c>
      <c r="G693" s="10">
        <v>283.08956117707794</v>
      </c>
      <c r="H693" s="10">
        <v>270.46859060402687</v>
      </c>
      <c r="I693" s="10">
        <v>279.9255343314403</v>
      </c>
      <c r="J693" s="10">
        <v>178.46198508002061</v>
      </c>
      <c r="K693" s="10">
        <v>248.7176200309757</v>
      </c>
      <c r="L693" s="11"/>
    </row>
    <row r="694" spans="1:12" x14ac:dyDescent="0.25">
      <c r="A694" s="8" t="s">
        <v>1176</v>
      </c>
      <c r="B694" s="9" t="s">
        <v>1159</v>
      </c>
      <c r="C694" s="9" t="s">
        <v>1175</v>
      </c>
      <c r="D694" s="10">
        <v>307.84644295302024</v>
      </c>
      <c r="E694" s="10">
        <v>318.61030459473409</v>
      </c>
      <c r="F694" s="10">
        <v>203.12483304078469</v>
      </c>
      <c r="G694" s="10">
        <v>283.08956117707794</v>
      </c>
      <c r="H694" s="10">
        <v>270.46859060402687</v>
      </c>
      <c r="I694" s="10">
        <v>279.9255343314403</v>
      </c>
      <c r="J694" s="10">
        <v>178.46198508002061</v>
      </c>
      <c r="K694" s="10">
        <v>248.7176200309757</v>
      </c>
      <c r="L694" s="11"/>
    </row>
    <row r="695" spans="1:12" x14ac:dyDescent="0.25">
      <c r="A695" s="8" t="s">
        <v>1177</v>
      </c>
      <c r="B695" s="9" t="s">
        <v>1159</v>
      </c>
      <c r="C695" s="9" t="s">
        <v>553</v>
      </c>
      <c r="D695" s="10">
        <v>296.57048728813561</v>
      </c>
      <c r="E695" s="10">
        <v>306.94008474576282</v>
      </c>
      <c r="F695" s="10">
        <v>195.68467362288143</v>
      </c>
      <c r="G695" s="10">
        <v>272.72041313559328</v>
      </c>
      <c r="H695" s="10">
        <v>259.68300105932207</v>
      </c>
      <c r="I695" s="10">
        <v>268.7628262711865</v>
      </c>
      <c r="J695" s="10">
        <v>171.34538157309325</v>
      </c>
      <c r="K695" s="10">
        <v>238.79940307203393</v>
      </c>
      <c r="L695" s="11"/>
    </row>
    <row r="696" spans="1:12" x14ac:dyDescent="0.25">
      <c r="A696" s="8" t="s">
        <v>1178</v>
      </c>
      <c r="B696" s="9" t="s">
        <v>1159</v>
      </c>
      <c r="C696" s="9" t="s">
        <v>1179</v>
      </c>
      <c r="D696" s="10">
        <v>304.09971428571407</v>
      </c>
      <c r="E696" s="10">
        <v>314.73257142857136</v>
      </c>
      <c r="F696" s="10">
        <v>200.65264714285712</v>
      </c>
      <c r="G696" s="10">
        <v>279.64414285714275</v>
      </c>
      <c r="H696" s="10">
        <v>269.9022857142856</v>
      </c>
      <c r="I696" s="10">
        <v>279.33942857142853</v>
      </c>
      <c r="J696" s="10">
        <v>178.08832285714286</v>
      </c>
      <c r="K696" s="10">
        <v>248.19685714285708</v>
      </c>
      <c r="L696" s="11"/>
    </row>
    <row r="697" spans="1:12" x14ac:dyDescent="0.25">
      <c r="A697" s="8" t="s">
        <v>1180</v>
      </c>
      <c r="B697" s="9" t="s">
        <v>1159</v>
      </c>
      <c r="C697" s="9" t="s">
        <v>1181</v>
      </c>
      <c r="D697" s="10">
        <v>295.17441916167689</v>
      </c>
      <c r="E697" s="10">
        <v>305.49520304844867</v>
      </c>
      <c r="F697" s="10">
        <v>194.7635127272728</v>
      </c>
      <c r="G697" s="10">
        <v>271.43661622210135</v>
      </c>
      <c r="H697" s="10">
        <v>259.47377245508994</v>
      </c>
      <c r="I697" s="10">
        <v>268.54628198149163</v>
      </c>
      <c r="J697" s="10">
        <v>171.20732727272733</v>
      </c>
      <c r="K697" s="10">
        <v>238.60700054436589</v>
      </c>
      <c r="L697" s="11"/>
    </row>
    <row r="698" spans="1:12" x14ac:dyDescent="0.25">
      <c r="A698" s="8" t="s">
        <v>1182</v>
      </c>
      <c r="B698" s="9" t="s">
        <v>1159</v>
      </c>
      <c r="C698" s="9" t="s">
        <v>1183</v>
      </c>
      <c r="D698" s="10">
        <v>293.1013708820405</v>
      </c>
      <c r="E698" s="10">
        <v>303.34967056323069</v>
      </c>
      <c r="F698" s="10">
        <v>193.39566328374073</v>
      </c>
      <c r="G698" s="10">
        <v>269.53028161530295</v>
      </c>
      <c r="H698" s="10">
        <v>257.78204250797029</v>
      </c>
      <c r="I698" s="10">
        <v>266.79540063761959</v>
      </c>
      <c r="J698" s="10">
        <v>170.09108126461211</v>
      </c>
      <c r="K698" s="10">
        <v>237.05131880977686</v>
      </c>
      <c r="L698" s="11"/>
    </row>
    <row r="699" spans="1:12" x14ac:dyDescent="0.25">
      <c r="A699" s="8" t="s">
        <v>1184</v>
      </c>
      <c r="B699" s="9" t="s">
        <v>1159</v>
      </c>
      <c r="C699" s="9" t="s">
        <v>1185</v>
      </c>
      <c r="D699" s="10">
        <v>295.69437209302345</v>
      </c>
      <c r="E699" s="10">
        <v>306.03333615222004</v>
      </c>
      <c r="F699" s="10">
        <v>195.10659076109945</v>
      </c>
      <c r="G699" s="10">
        <v>271.91475475687116</v>
      </c>
      <c r="H699" s="10">
        <v>258.91646511627914</v>
      </c>
      <c r="I699" s="10">
        <v>267.96948837209311</v>
      </c>
      <c r="J699" s="10">
        <v>170.83960186046517</v>
      </c>
      <c r="K699" s="10">
        <v>238.09451162790705</v>
      </c>
      <c r="L699" s="11"/>
    </row>
    <row r="700" spans="1:12" x14ac:dyDescent="0.25">
      <c r="A700" s="8" t="s">
        <v>1186</v>
      </c>
      <c r="B700" s="9" t="s">
        <v>1159</v>
      </c>
      <c r="C700" s="9" t="s">
        <v>1187</v>
      </c>
      <c r="D700" s="10">
        <v>297.65528489283844</v>
      </c>
      <c r="E700" s="10">
        <v>308.06281233664396</v>
      </c>
      <c r="F700" s="10">
        <v>196.40045039205432</v>
      </c>
      <c r="G700" s="10">
        <v>273.71797177208566</v>
      </c>
      <c r="H700" s="10">
        <v>262.96152639832718</v>
      </c>
      <c r="I700" s="10">
        <v>272.15598536330367</v>
      </c>
      <c r="J700" s="10">
        <v>173.50863512807106</v>
      </c>
      <c r="K700" s="10">
        <v>241.81427077888131</v>
      </c>
      <c r="L700" s="11"/>
    </row>
    <row r="701" spans="1:12" x14ac:dyDescent="0.25">
      <c r="A701" s="8" t="s">
        <v>1188</v>
      </c>
      <c r="B701" s="9" t="s">
        <v>1159</v>
      </c>
      <c r="C701" s="9" t="s">
        <v>1189</v>
      </c>
      <c r="D701" s="10">
        <v>294.67771793507188</v>
      </c>
      <c r="E701" s="10">
        <v>304.98113464608838</v>
      </c>
      <c r="F701" s="10">
        <v>194.43577675359236</v>
      </c>
      <c r="G701" s="10">
        <v>270.97985949973395</v>
      </c>
      <c r="H701" s="10">
        <v>258.85511442256518</v>
      </c>
      <c r="I701" s="10">
        <v>267.9059925492283</v>
      </c>
      <c r="J701" s="10">
        <v>170.79912112825971</v>
      </c>
      <c r="K701" s="10">
        <v>238.03809473123999</v>
      </c>
      <c r="L701" s="11"/>
    </row>
    <row r="702" spans="1:12" x14ac:dyDescent="0.25">
      <c r="A702" s="8" t="s">
        <v>1190</v>
      </c>
      <c r="B702" s="9" t="s">
        <v>1191</v>
      </c>
      <c r="C702" s="9" t="s">
        <v>1192</v>
      </c>
      <c r="D702" s="10">
        <v>291.48055813953482</v>
      </c>
      <c r="E702" s="10">
        <v>301.67218604651157</v>
      </c>
      <c r="F702" s="10">
        <v>192.32621023255805</v>
      </c>
      <c r="G702" s="10">
        <v>268.03981395348831</v>
      </c>
      <c r="H702" s="10">
        <v>270.01208268733842</v>
      </c>
      <c r="I702" s="10">
        <v>279.45306459948313</v>
      </c>
      <c r="J702" s="10">
        <v>178.16076966408264</v>
      </c>
      <c r="K702" s="10">
        <v>248.29782428940561</v>
      </c>
      <c r="L702" s="11"/>
    </row>
    <row r="703" spans="1:12" x14ac:dyDescent="0.25">
      <c r="A703" s="8" t="s">
        <v>1193</v>
      </c>
      <c r="B703" s="9" t="s">
        <v>1191</v>
      </c>
      <c r="C703" s="9" t="s">
        <v>1194</v>
      </c>
      <c r="D703" s="10">
        <v>301.17204134366921</v>
      </c>
      <c r="E703" s="10">
        <v>311.70253229974156</v>
      </c>
      <c r="F703" s="10">
        <v>198.7208948320413</v>
      </c>
      <c r="G703" s="10">
        <v>276.95191214470282</v>
      </c>
      <c r="H703" s="10">
        <v>270.25743669250642</v>
      </c>
      <c r="I703" s="10">
        <v>279.70699741602061</v>
      </c>
      <c r="J703" s="10">
        <v>178.32266041343664</v>
      </c>
      <c r="K703" s="10">
        <v>248.52344702842373</v>
      </c>
      <c r="L703" s="11"/>
    </row>
    <row r="704" spans="1:12" x14ac:dyDescent="0.25">
      <c r="A704" s="8" t="s">
        <v>1195</v>
      </c>
      <c r="B704" s="9" t="s">
        <v>1191</v>
      </c>
      <c r="C704" s="9" t="s">
        <v>1196</v>
      </c>
      <c r="D704" s="10">
        <v>308.33813547415946</v>
      </c>
      <c r="E704" s="10">
        <v>319.11918916206719</v>
      </c>
      <c r="F704" s="10">
        <v>203.44926414450569</v>
      </c>
      <c r="G704" s="10">
        <v>283.54171199197179</v>
      </c>
      <c r="H704" s="10">
        <v>282.47988961364774</v>
      </c>
      <c r="I704" s="10">
        <v>292.35680883090816</v>
      </c>
      <c r="J704" s="10">
        <v>186.3873425489212</v>
      </c>
      <c r="K704" s="10">
        <v>259.76297541394877</v>
      </c>
      <c r="L704" s="11"/>
    </row>
    <row r="705" spans="1:12" x14ac:dyDescent="0.25">
      <c r="A705" s="8" t="s">
        <v>1197</v>
      </c>
      <c r="B705" s="9" t="s">
        <v>1191</v>
      </c>
      <c r="C705" s="9" t="s">
        <v>1196</v>
      </c>
      <c r="D705" s="10">
        <v>308.33813547415946</v>
      </c>
      <c r="E705" s="10">
        <v>319.11918916206719</v>
      </c>
      <c r="F705" s="10">
        <v>203.44926414450569</v>
      </c>
      <c r="G705" s="10">
        <v>283.54171199197179</v>
      </c>
      <c r="H705" s="10">
        <v>282.47988961364774</v>
      </c>
      <c r="I705" s="10">
        <v>292.35680883090816</v>
      </c>
      <c r="J705" s="10">
        <v>186.3873425489212</v>
      </c>
      <c r="K705" s="10">
        <v>259.76297541394877</v>
      </c>
      <c r="L705" s="11"/>
    </row>
    <row r="706" spans="1:12" x14ac:dyDescent="0.25">
      <c r="A706" s="8" t="s">
        <v>1198</v>
      </c>
      <c r="B706" s="9" t="s">
        <v>1191</v>
      </c>
      <c r="C706" s="9" t="s">
        <v>496</v>
      </c>
      <c r="D706" s="10">
        <v>291.21328260869552</v>
      </c>
      <c r="E706" s="10">
        <v>301.39556521739121</v>
      </c>
      <c r="F706" s="10">
        <v>192.14985510869559</v>
      </c>
      <c r="G706" s="10">
        <v>267.79403260869549</v>
      </c>
      <c r="H706" s="10">
        <v>269.73737681159412</v>
      </c>
      <c r="I706" s="10">
        <v>279.16875362318831</v>
      </c>
      <c r="J706" s="10">
        <v>177.97951181159416</v>
      </c>
      <c r="K706" s="10">
        <v>248.04521014492747</v>
      </c>
      <c r="L706" s="11"/>
    </row>
    <row r="707" spans="1:12" x14ac:dyDescent="0.25">
      <c r="A707" s="8" t="s">
        <v>1199</v>
      </c>
      <c r="B707" s="9" t="s">
        <v>1191</v>
      </c>
      <c r="C707" s="9" t="s">
        <v>1138</v>
      </c>
      <c r="D707" s="10">
        <v>300.40454308094002</v>
      </c>
      <c r="E707" s="10">
        <v>310.90819843342047</v>
      </c>
      <c r="F707" s="10">
        <v>198.21448015665803</v>
      </c>
      <c r="G707" s="10">
        <v>276.24613577023501</v>
      </c>
      <c r="H707" s="10">
        <v>270.60931697127933</v>
      </c>
      <c r="I707" s="10">
        <v>280.0711812010444</v>
      </c>
      <c r="J707" s="10">
        <v>178.55483987989555</v>
      </c>
      <c r="K707" s="10">
        <v>248.84702924281979</v>
      </c>
      <c r="L707" s="11"/>
    </row>
    <row r="708" spans="1:12" x14ac:dyDescent="0.25">
      <c r="A708" s="8" t="s">
        <v>1200</v>
      </c>
      <c r="B708" s="9" t="s">
        <v>1191</v>
      </c>
      <c r="C708" s="9" t="s">
        <v>1201</v>
      </c>
      <c r="D708" s="10">
        <v>289.7371164490861</v>
      </c>
      <c r="E708" s="10">
        <v>299.8677848563969</v>
      </c>
      <c r="F708" s="10">
        <v>191.17584351436034</v>
      </c>
      <c r="G708" s="10">
        <v>266.43657911227149</v>
      </c>
      <c r="H708" s="10">
        <v>265.70475300261091</v>
      </c>
      <c r="I708" s="10">
        <v>274.99512898172321</v>
      </c>
      <c r="J708" s="10">
        <v>175.3186851018277</v>
      </c>
      <c r="K708" s="10">
        <v>244.33688825065266</v>
      </c>
      <c r="L708" s="11"/>
    </row>
    <row r="709" spans="1:12" x14ac:dyDescent="0.25">
      <c r="A709" s="8" t="s">
        <v>1202</v>
      </c>
      <c r="B709" s="9" t="s">
        <v>1191</v>
      </c>
      <c r="C709" s="9" t="s">
        <v>1203</v>
      </c>
      <c r="D709" s="10">
        <v>303.66194706798132</v>
      </c>
      <c r="E709" s="10">
        <v>314.27949766476382</v>
      </c>
      <c r="F709" s="10">
        <v>200.36379731188376</v>
      </c>
      <c r="G709" s="10">
        <v>279.2415806953814</v>
      </c>
      <c r="H709" s="10">
        <v>270.07156616502334</v>
      </c>
      <c r="I709" s="10">
        <v>279.51462791904515</v>
      </c>
      <c r="J709" s="10">
        <v>178.20001836014532</v>
      </c>
      <c r="K709" s="10">
        <v>248.35252413077322</v>
      </c>
      <c r="L709" s="11"/>
    </row>
    <row r="710" spans="1:12" x14ac:dyDescent="0.25">
      <c r="A710" s="8" t="s">
        <v>1204</v>
      </c>
      <c r="B710" s="9" t="s">
        <v>1191</v>
      </c>
      <c r="C710" s="9" t="s">
        <v>1205</v>
      </c>
      <c r="D710" s="10">
        <v>287.31882037533512</v>
      </c>
      <c r="E710" s="10">
        <v>297.36493297587128</v>
      </c>
      <c r="F710" s="10">
        <v>189.58019088471852</v>
      </c>
      <c r="G710" s="10">
        <v>264.2127613941019</v>
      </c>
      <c r="H710" s="10">
        <v>259.96096514745312</v>
      </c>
      <c r="I710" s="10">
        <v>269.05050938337803</v>
      </c>
      <c r="J710" s="10">
        <v>171.52878927613943</v>
      </c>
      <c r="K710" s="10">
        <v>239.05501340482576</v>
      </c>
      <c r="L710" s="11"/>
    </row>
    <row r="711" spans="1:12" x14ac:dyDescent="0.25">
      <c r="A711" s="8" t="s">
        <v>1206</v>
      </c>
      <c r="B711" s="9" t="s">
        <v>1191</v>
      </c>
      <c r="C711" s="9" t="s">
        <v>1207</v>
      </c>
      <c r="D711" s="10">
        <v>291.77139534883725</v>
      </c>
      <c r="E711" s="10">
        <v>301.97319238900633</v>
      </c>
      <c r="F711" s="10">
        <v>192.51811194503173</v>
      </c>
      <c r="G711" s="10">
        <v>268.30726215644825</v>
      </c>
      <c r="H711" s="10">
        <v>263.08462790697678</v>
      </c>
      <c r="I711" s="10">
        <v>272.28339112050742</v>
      </c>
      <c r="J711" s="10">
        <v>173.58986060253702</v>
      </c>
      <c r="K711" s="10">
        <v>241.92747251585627</v>
      </c>
      <c r="L711" s="11"/>
    </row>
    <row r="712" spans="1:12" x14ac:dyDescent="0.25">
      <c r="A712" s="8" t="s">
        <v>1208</v>
      </c>
      <c r="B712" s="9" t="s">
        <v>1191</v>
      </c>
      <c r="C712" s="9" t="s">
        <v>1209</v>
      </c>
      <c r="D712" s="10">
        <v>309.49285714285708</v>
      </c>
      <c r="E712" s="10">
        <v>320.31428571428569</v>
      </c>
      <c r="F712" s="10">
        <v>204.21117857142855</v>
      </c>
      <c r="G712" s="10">
        <v>284.60357142857134</v>
      </c>
      <c r="H712" s="10">
        <v>274.19228571428567</v>
      </c>
      <c r="I712" s="10">
        <v>283.77942857142853</v>
      </c>
      <c r="J712" s="10">
        <v>180.91897285714282</v>
      </c>
      <c r="K712" s="10">
        <v>252.14185714285705</v>
      </c>
      <c r="L712" s="11"/>
    </row>
    <row r="713" spans="1:12" x14ac:dyDescent="0.25">
      <c r="A713" s="8" t="s">
        <v>1210</v>
      </c>
      <c r="B713" s="9" t="s">
        <v>1191</v>
      </c>
      <c r="C713" s="9" t="s">
        <v>1209</v>
      </c>
      <c r="D713" s="10">
        <v>309.49285714285708</v>
      </c>
      <c r="E713" s="10">
        <v>320.31428571428569</v>
      </c>
      <c r="F713" s="10">
        <v>204.21117857142855</v>
      </c>
      <c r="G713" s="10">
        <v>284.60357142857134</v>
      </c>
      <c r="H713" s="10">
        <v>274.19228571428567</v>
      </c>
      <c r="I713" s="10">
        <v>283.77942857142853</v>
      </c>
      <c r="J713" s="10">
        <v>180.91897285714282</v>
      </c>
      <c r="K713" s="10">
        <v>252.14185714285705</v>
      </c>
      <c r="L713" s="11"/>
    </row>
    <row r="714" spans="1:12" x14ac:dyDescent="0.25">
      <c r="A714" s="8" t="s">
        <v>1211</v>
      </c>
      <c r="B714" s="9" t="s">
        <v>1191</v>
      </c>
      <c r="C714" s="9" t="s">
        <v>1212</v>
      </c>
      <c r="D714" s="10">
        <v>296.70554724818271</v>
      </c>
      <c r="E714" s="10">
        <v>307.07986708203532</v>
      </c>
      <c r="F714" s="10">
        <v>195.77378958463134</v>
      </c>
      <c r="G714" s="10">
        <v>272.84461163032188</v>
      </c>
      <c r="H714" s="10">
        <v>266.77741433021799</v>
      </c>
      <c r="I714" s="10">
        <v>276.10529595015572</v>
      </c>
      <c r="J714" s="10">
        <v>176.0264540498442</v>
      </c>
      <c r="K714" s="10">
        <v>245.3232866043613</v>
      </c>
      <c r="L714" s="11"/>
    </row>
    <row r="715" spans="1:12" x14ac:dyDescent="0.25">
      <c r="A715" s="8" t="s">
        <v>1213</v>
      </c>
      <c r="B715" s="9" t="s">
        <v>1191</v>
      </c>
      <c r="C715" s="9" t="s">
        <v>1214</v>
      </c>
      <c r="D715" s="10">
        <v>305.44799999999998</v>
      </c>
      <c r="E715" s="10">
        <v>316.12799999999999</v>
      </c>
      <c r="F715" s="10">
        <v>201.54228000000001</v>
      </c>
      <c r="G715" s="10">
        <v>280.88400000000001</v>
      </c>
      <c r="H715" s="10">
        <v>267.20571428571435</v>
      </c>
      <c r="I715" s="10">
        <v>276.54857142857145</v>
      </c>
      <c r="J715" s="10">
        <v>176.30905714285717</v>
      </c>
      <c r="K715" s="10">
        <v>245.71714285714287</v>
      </c>
      <c r="L715" s="11"/>
    </row>
    <row r="716" spans="1:12" x14ac:dyDescent="0.25">
      <c r="A716" s="8" t="s">
        <v>1215</v>
      </c>
      <c r="B716" s="9" t="s">
        <v>1191</v>
      </c>
      <c r="C716" s="9" t="s">
        <v>1216</v>
      </c>
      <c r="D716" s="10">
        <v>294.24125913978497</v>
      </c>
      <c r="E716" s="10">
        <v>304.52941505376339</v>
      </c>
      <c r="F716" s="10">
        <v>194.14779025268814</v>
      </c>
      <c r="G716" s="10">
        <v>270.5785005376344</v>
      </c>
      <c r="H716" s="10">
        <v>258.82446451612907</v>
      </c>
      <c r="I716" s="10">
        <v>267.87427096774195</v>
      </c>
      <c r="J716" s="10">
        <v>170.77889754838708</v>
      </c>
      <c r="K716" s="10">
        <v>238.00990967741936</v>
      </c>
      <c r="L716" s="11"/>
    </row>
    <row r="717" spans="1:12" x14ac:dyDescent="0.25">
      <c r="A717" s="8" t="s">
        <v>1217</v>
      </c>
      <c r="B717" s="9" t="s">
        <v>1191</v>
      </c>
      <c r="C717" s="9" t="s">
        <v>1218</v>
      </c>
      <c r="D717" s="10">
        <v>301.75896202531646</v>
      </c>
      <c r="E717" s="10">
        <v>312.30997468354428</v>
      </c>
      <c r="F717" s="10">
        <v>199.10815987341772</v>
      </c>
      <c r="G717" s="10">
        <v>277.4916329113924</v>
      </c>
      <c r="H717" s="10">
        <v>252.58978536048429</v>
      </c>
      <c r="I717" s="10">
        <v>261.42159603742431</v>
      </c>
      <c r="J717" s="10">
        <v>166.66509928453493</v>
      </c>
      <c r="K717" s="10">
        <v>232.27662080352226</v>
      </c>
      <c r="L717" s="11"/>
    </row>
    <row r="718" spans="1:12" x14ac:dyDescent="0.25">
      <c r="A718" s="8" t="s">
        <v>1219</v>
      </c>
      <c r="B718" s="9" t="s">
        <v>1191</v>
      </c>
      <c r="C718" s="9" t="s">
        <v>1220</v>
      </c>
      <c r="D718" s="10">
        <v>307.20457492029749</v>
      </c>
      <c r="E718" s="10">
        <v>317.94599362380438</v>
      </c>
      <c r="F718" s="10">
        <v>202.70131235387879</v>
      </c>
      <c r="G718" s="10">
        <v>282.49931190223157</v>
      </c>
      <c r="H718" s="10">
        <v>268.69669606801273</v>
      </c>
      <c r="I718" s="10">
        <v>278.09168544102016</v>
      </c>
      <c r="J718" s="10">
        <v>177.29284445802335</v>
      </c>
      <c r="K718" s="10">
        <v>247.0882205100956</v>
      </c>
      <c r="L718" s="11"/>
    </row>
    <row r="719" spans="1:12" x14ac:dyDescent="0.25">
      <c r="A719" s="8" t="s">
        <v>1221</v>
      </c>
      <c r="B719" s="9" t="s">
        <v>1191</v>
      </c>
      <c r="C719" s="9" t="s">
        <v>1220</v>
      </c>
      <c r="D719" s="10">
        <v>307.20457492029749</v>
      </c>
      <c r="E719" s="10">
        <v>317.94599362380438</v>
      </c>
      <c r="F719" s="10">
        <v>202.70131235387879</v>
      </c>
      <c r="G719" s="10">
        <v>282.49931190223157</v>
      </c>
      <c r="H719" s="10">
        <v>268.69669606801273</v>
      </c>
      <c r="I719" s="10">
        <v>278.09168544102016</v>
      </c>
      <c r="J719" s="10">
        <v>177.29284445802335</v>
      </c>
      <c r="K719" s="10">
        <v>247.0882205100956</v>
      </c>
      <c r="L719" s="11"/>
    </row>
    <row r="720" spans="1:12" x14ac:dyDescent="0.25">
      <c r="A720" s="8" t="s">
        <v>1222</v>
      </c>
      <c r="B720" s="9" t="s">
        <v>1191</v>
      </c>
      <c r="C720" s="9" t="s">
        <v>1223</v>
      </c>
      <c r="D720" s="10">
        <v>292.40379449152562</v>
      </c>
      <c r="E720" s="10">
        <v>302.62770338983069</v>
      </c>
      <c r="F720" s="10">
        <v>192.93538481991533</v>
      </c>
      <c r="G720" s="10">
        <v>268.88880402542384</v>
      </c>
      <c r="H720" s="10">
        <v>261.52124788135603</v>
      </c>
      <c r="I720" s="10">
        <v>270.66534745762721</v>
      </c>
      <c r="J720" s="10">
        <v>172.55830310381359</v>
      </c>
      <c r="K720" s="10">
        <v>240.48981885593224</v>
      </c>
      <c r="L720" s="11"/>
    </row>
    <row r="721" spans="1:12" x14ac:dyDescent="0.25">
      <c r="A721" s="8" t="s">
        <v>1224</v>
      </c>
      <c r="B721" s="9" t="s">
        <v>1191</v>
      </c>
      <c r="C721" s="9" t="s">
        <v>1225</v>
      </c>
      <c r="D721" s="10">
        <v>295.39714285714297</v>
      </c>
      <c r="E721" s="10">
        <v>305.72571428571439</v>
      </c>
      <c r="F721" s="10">
        <v>194.91047142857147</v>
      </c>
      <c r="G721" s="10">
        <v>271.64142857142866</v>
      </c>
      <c r="H721" s="10">
        <v>265.12200000000007</v>
      </c>
      <c r="I721" s="10">
        <v>274.39200000000005</v>
      </c>
      <c r="J721" s="10">
        <v>174.93416999999999</v>
      </c>
      <c r="K721" s="10">
        <v>243.80099999999999</v>
      </c>
      <c r="L721" s="11"/>
    </row>
    <row r="722" spans="1:12" x14ac:dyDescent="0.25">
      <c r="A722" s="8" t="s">
        <v>1226</v>
      </c>
      <c r="B722" s="9" t="s">
        <v>1191</v>
      </c>
      <c r="C722" s="9" t="s">
        <v>1227</v>
      </c>
      <c r="D722" s="10">
        <v>312.8022857142858</v>
      </c>
      <c r="E722" s="10">
        <v>323.73942857142868</v>
      </c>
      <c r="F722" s="10">
        <v>206.39482285714294</v>
      </c>
      <c r="G722" s="10">
        <v>287.64685714285719</v>
      </c>
      <c r="H722" s="10">
        <v>279.95314285714284</v>
      </c>
      <c r="I722" s="10">
        <v>289.74171428571429</v>
      </c>
      <c r="J722" s="10">
        <v>184.72013142857145</v>
      </c>
      <c r="K722" s="10">
        <v>257.43942857142855</v>
      </c>
      <c r="L722" s="11"/>
    </row>
    <row r="723" spans="1:12" x14ac:dyDescent="0.25">
      <c r="A723" s="8" t="s">
        <v>1228</v>
      </c>
      <c r="B723" s="9" t="s">
        <v>1191</v>
      </c>
      <c r="C723" s="9" t="s">
        <v>1227</v>
      </c>
      <c r="D723" s="10">
        <v>312.8022857142858</v>
      </c>
      <c r="E723" s="10">
        <v>323.73942857142868</v>
      </c>
      <c r="F723" s="10">
        <v>206.39482285714294</v>
      </c>
      <c r="G723" s="10">
        <v>287.64685714285719</v>
      </c>
      <c r="H723" s="10">
        <v>279.95314285714284</v>
      </c>
      <c r="I723" s="10">
        <v>289.74171428571429</v>
      </c>
      <c r="J723" s="10">
        <v>184.72013142857145</v>
      </c>
      <c r="K723" s="10">
        <v>257.43942857142855</v>
      </c>
      <c r="L723" s="11"/>
    </row>
    <row r="724" spans="1:12" x14ac:dyDescent="0.25">
      <c r="A724" s="8" t="s">
        <v>1229</v>
      </c>
      <c r="B724" s="9" t="s">
        <v>1191</v>
      </c>
      <c r="C724" s="9" t="s">
        <v>1227</v>
      </c>
      <c r="D724" s="10">
        <v>312.8022857142858</v>
      </c>
      <c r="E724" s="10">
        <v>323.73942857142868</v>
      </c>
      <c r="F724" s="10">
        <v>206.39482285714294</v>
      </c>
      <c r="G724" s="10">
        <v>287.64685714285719</v>
      </c>
      <c r="H724" s="10">
        <v>279.95314285714284</v>
      </c>
      <c r="I724" s="10">
        <v>289.74171428571429</v>
      </c>
      <c r="J724" s="10">
        <v>184.72013142857145</v>
      </c>
      <c r="K724" s="10">
        <v>257.43942857142855</v>
      </c>
      <c r="L724" s="11"/>
    </row>
    <row r="725" spans="1:12" x14ac:dyDescent="0.25">
      <c r="A725" s="8" t="s">
        <v>1230</v>
      </c>
      <c r="B725" s="9" t="s">
        <v>1191</v>
      </c>
      <c r="C725" s="9" t="s">
        <v>589</v>
      </c>
      <c r="D725" s="10">
        <v>292.50565275631112</v>
      </c>
      <c r="E725" s="10">
        <v>302.73312313240586</v>
      </c>
      <c r="F725" s="10">
        <v>193.00259346728487</v>
      </c>
      <c r="G725" s="10">
        <v>268.98247089129313</v>
      </c>
      <c r="H725" s="10">
        <v>262.71568057702211</v>
      </c>
      <c r="I725" s="10">
        <v>271.90154353426061</v>
      </c>
      <c r="J725" s="10">
        <v>173.34641986604842</v>
      </c>
      <c r="K725" s="10">
        <v>241.58819577537349</v>
      </c>
      <c r="L725" s="11"/>
    </row>
    <row r="726" spans="1:12" x14ac:dyDescent="0.25">
      <c r="A726" s="8" t="s">
        <v>1231</v>
      </c>
      <c r="B726" s="9" t="s">
        <v>1191</v>
      </c>
      <c r="C726" s="9" t="s">
        <v>1232</v>
      </c>
      <c r="D726" s="10">
        <v>295.6470558375633</v>
      </c>
      <c r="E726" s="10">
        <v>305.98436548223339</v>
      </c>
      <c r="F726" s="10">
        <v>195.07537030456851</v>
      </c>
      <c r="G726" s="10">
        <v>271.87124365482231</v>
      </c>
      <c r="H726" s="10">
        <v>266.45037563451768</v>
      </c>
      <c r="I726" s="10">
        <v>275.76682233502532</v>
      </c>
      <c r="J726" s="10">
        <v>175.81066568527916</v>
      </c>
      <c r="K726" s="10">
        <v>245.02254822335024</v>
      </c>
      <c r="L726" s="11"/>
    </row>
    <row r="727" spans="1:12" x14ac:dyDescent="0.25">
      <c r="A727" s="8" t="s">
        <v>1233</v>
      </c>
      <c r="B727" s="9" t="s">
        <v>1191</v>
      </c>
      <c r="C727" s="9" t="s">
        <v>1234</v>
      </c>
      <c r="D727" s="10">
        <v>301.0150000000001</v>
      </c>
      <c r="E727" s="10">
        <v>311.54000000000002</v>
      </c>
      <c r="F727" s="10">
        <v>198.61727500000006</v>
      </c>
      <c r="G727" s="10">
        <v>276.80750000000006</v>
      </c>
      <c r="H727" s="10">
        <v>266.19289816700609</v>
      </c>
      <c r="I727" s="10">
        <v>275.50034215885944</v>
      </c>
      <c r="J727" s="10">
        <v>175.64077557026476</v>
      </c>
      <c r="K727" s="10">
        <v>244.78577698574338</v>
      </c>
      <c r="L727" s="11"/>
    </row>
    <row r="728" spans="1:12" x14ac:dyDescent="0.25">
      <c r="A728" s="8" t="s">
        <v>1235</v>
      </c>
      <c r="B728" s="9" t="s">
        <v>1191</v>
      </c>
      <c r="C728" s="9" t="s">
        <v>1236</v>
      </c>
      <c r="D728" s="10">
        <v>306.44432106339463</v>
      </c>
      <c r="E728" s="10">
        <v>317.15915746421263</v>
      </c>
      <c r="F728" s="10">
        <v>202.19967771983636</v>
      </c>
      <c r="G728" s="10">
        <v>281.80019734151318</v>
      </c>
      <c r="H728" s="10">
        <v>271.60437423312874</v>
      </c>
      <c r="I728" s="10">
        <v>281.10103067484658</v>
      </c>
      <c r="J728" s="10">
        <v>179.2114037116564</v>
      </c>
      <c r="K728" s="10">
        <v>249.76206441717784</v>
      </c>
      <c r="L728" s="11"/>
    </row>
    <row r="729" spans="1:12" x14ac:dyDescent="0.25">
      <c r="A729" s="8" t="s">
        <v>1237</v>
      </c>
      <c r="B729" s="9" t="s">
        <v>1191</v>
      </c>
      <c r="C729" s="9" t="s">
        <v>1236</v>
      </c>
      <c r="D729" s="10">
        <v>306.44432106339463</v>
      </c>
      <c r="E729" s="10">
        <v>317.15915746421263</v>
      </c>
      <c r="F729" s="10">
        <v>202.19967771983636</v>
      </c>
      <c r="G729" s="10">
        <v>281.80019734151318</v>
      </c>
      <c r="H729" s="10">
        <v>271.60437423312874</v>
      </c>
      <c r="I729" s="10">
        <v>281.10103067484658</v>
      </c>
      <c r="J729" s="10">
        <v>179.2114037116564</v>
      </c>
      <c r="K729" s="10">
        <v>249.76206441717784</v>
      </c>
      <c r="L729" s="11"/>
    </row>
    <row r="730" spans="1:12" x14ac:dyDescent="0.25">
      <c r="A730" s="8" t="s">
        <v>1238</v>
      </c>
      <c r="B730" s="9" t="s">
        <v>1191</v>
      </c>
      <c r="C730" s="9" t="s">
        <v>1239</v>
      </c>
      <c r="D730" s="10">
        <v>294.83565081024568</v>
      </c>
      <c r="E730" s="10">
        <v>305.14458964976478</v>
      </c>
      <c r="F730" s="10">
        <v>194.53998484056456</v>
      </c>
      <c r="G730" s="10">
        <v>271.12509147935179</v>
      </c>
      <c r="H730" s="10">
        <v>259.16115002613697</v>
      </c>
      <c r="I730" s="10">
        <v>268.22272869837957</v>
      </c>
      <c r="J730" s="10">
        <v>171.0010511238892</v>
      </c>
      <c r="K730" s="10">
        <v>238.3195190799791</v>
      </c>
      <c r="L730" s="11"/>
    </row>
    <row r="731" spans="1:12" x14ac:dyDescent="0.25">
      <c r="A731" s="8" t="s">
        <v>1240</v>
      </c>
      <c r="B731" s="9" t="s">
        <v>1191</v>
      </c>
      <c r="C731" s="9" t="s">
        <v>1241</v>
      </c>
      <c r="D731" s="10">
        <v>295.03546523517389</v>
      </c>
      <c r="E731" s="10">
        <v>305.35139059304703</v>
      </c>
      <c r="F731" s="10">
        <v>194.67182742842536</v>
      </c>
      <c r="G731" s="10">
        <v>271.30883691206543</v>
      </c>
      <c r="H731" s="10">
        <v>265.22522903885482</v>
      </c>
      <c r="I731" s="10">
        <v>274.49883844580773</v>
      </c>
      <c r="J731" s="10">
        <v>175.0022831186094</v>
      </c>
      <c r="K731" s="10">
        <v>243.89592740286295</v>
      </c>
      <c r="L731" s="11"/>
    </row>
    <row r="732" spans="1:12" x14ac:dyDescent="0.25">
      <c r="A732" s="8" t="s">
        <v>1242</v>
      </c>
      <c r="B732" s="9" t="s">
        <v>1191</v>
      </c>
      <c r="C732" s="9" t="s">
        <v>1243</v>
      </c>
      <c r="D732" s="10">
        <v>304.64346498156925</v>
      </c>
      <c r="E732" s="10">
        <v>315.2953343865193</v>
      </c>
      <c r="F732" s="10">
        <v>201.01142754081098</v>
      </c>
      <c r="G732" s="10">
        <v>280.14416535018427</v>
      </c>
      <c r="H732" s="10">
        <v>267.37521011058453</v>
      </c>
      <c r="I732" s="10">
        <v>276.72399368088475</v>
      </c>
      <c r="J732" s="10">
        <v>176.42089475513433</v>
      </c>
      <c r="K732" s="10">
        <v>245.8730078988942</v>
      </c>
      <c r="L732" s="11"/>
    </row>
    <row r="733" spans="1:12" x14ac:dyDescent="0.25">
      <c r="A733" s="8" t="s">
        <v>1244</v>
      </c>
      <c r="B733" s="9" t="s">
        <v>1191</v>
      </c>
      <c r="C733" s="9" t="s">
        <v>1245</v>
      </c>
      <c r="D733" s="10">
        <v>310.37281653746766</v>
      </c>
      <c r="E733" s="10">
        <v>321.22501291989659</v>
      </c>
      <c r="F733" s="10">
        <v>204.79179793281659</v>
      </c>
      <c r="G733" s="10">
        <v>285.41276485788103</v>
      </c>
      <c r="H733" s="10">
        <v>274.79648578811367</v>
      </c>
      <c r="I733" s="10">
        <v>284.40475452196381</v>
      </c>
      <c r="J733" s="10">
        <v>181.31763927648583</v>
      </c>
      <c r="K733" s="10">
        <v>252.69746770025836</v>
      </c>
      <c r="L733" s="11"/>
    </row>
    <row r="734" spans="1:12" x14ac:dyDescent="0.25">
      <c r="A734" s="8" t="s">
        <v>1246</v>
      </c>
      <c r="B734" s="9" t="s">
        <v>1191</v>
      </c>
      <c r="C734" s="9" t="s">
        <v>1245</v>
      </c>
      <c r="D734" s="10">
        <v>310.37281653746766</v>
      </c>
      <c r="E734" s="10">
        <v>321.22501291989659</v>
      </c>
      <c r="F734" s="10">
        <v>204.79179793281659</v>
      </c>
      <c r="G734" s="10">
        <v>285.41276485788103</v>
      </c>
      <c r="H734" s="10">
        <v>274.79648578811367</v>
      </c>
      <c r="I734" s="10">
        <v>284.40475452196381</v>
      </c>
      <c r="J734" s="10">
        <v>181.31763927648583</v>
      </c>
      <c r="K734" s="10">
        <v>252.69746770025836</v>
      </c>
      <c r="L734" s="11"/>
    </row>
    <row r="735" spans="1:12" x14ac:dyDescent="0.25">
      <c r="A735" s="8" t="s">
        <v>1247</v>
      </c>
      <c r="B735" s="9" t="s">
        <v>1191</v>
      </c>
      <c r="C735" s="9" t="s">
        <v>1248</v>
      </c>
      <c r="D735" s="10">
        <v>311.49207430340567</v>
      </c>
      <c r="E735" s="10">
        <v>322.38340557275552</v>
      </c>
      <c r="F735" s="10">
        <v>205.53031238390093</v>
      </c>
      <c r="G735" s="10">
        <v>286.44201238390099</v>
      </c>
      <c r="H735" s="10">
        <v>273.96586377708979</v>
      </c>
      <c r="I735" s="10">
        <v>283.54508978328175</v>
      </c>
      <c r="J735" s="10">
        <v>180.76957396284828</v>
      </c>
      <c r="K735" s="10">
        <v>251.93364396284832</v>
      </c>
      <c r="L735" s="11"/>
    </row>
    <row r="736" spans="1:12" x14ac:dyDescent="0.25">
      <c r="A736" s="8" t="s">
        <v>1249</v>
      </c>
      <c r="B736" s="9" t="s">
        <v>1191</v>
      </c>
      <c r="C736" s="9" t="s">
        <v>1248</v>
      </c>
      <c r="D736" s="10">
        <v>311.49207430340567</v>
      </c>
      <c r="E736" s="10">
        <v>322.38340557275552</v>
      </c>
      <c r="F736" s="10">
        <v>205.53031238390093</v>
      </c>
      <c r="G736" s="10">
        <v>286.44201238390099</v>
      </c>
      <c r="H736" s="10">
        <v>273.96586377708979</v>
      </c>
      <c r="I736" s="10">
        <v>283.54508978328175</v>
      </c>
      <c r="J736" s="10">
        <v>180.76957396284828</v>
      </c>
      <c r="K736" s="10">
        <v>251.93364396284832</v>
      </c>
      <c r="L736" s="11"/>
    </row>
    <row r="737" spans="1:12" x14ac:dyDescent="0.25">
      <c r="A737" s="8" t="s">
        <v>1250</v>
      </c>
      <c r="B737" s="9" t="s">
        <v>1191</v>
      </c>
      <c r="C737" s="9" t="s">
        <v>1251</v>
      </c>
      <c r="D737" s="10">
        <v>297.61912631578952</v>
      </c>
      <c r="E737" s="10">
        <v>308.02538947368413</v>
      </c>
      <c r="F737" s="10">
        <v>196.37659205263162</v>
      </c>
      <c r="G737" s="10">
        <v>273.68472105263157</v>
      </c>
      <c r="H737" s="10">
        <v>262.28758947368419</v>
      </c>
      <c r="I737" s="10">
        <v>271.45848421052625</v>
      </c>
      <c r="J737" s="10">
        <v>173.06395457894737</v>
      </c>
      <c r="K737" s="10">
        <v>241.19453157894736</v>
      </c>
      <c r="L737" s="11"/>
    </row>
    <row r="738" spans="1:12" x14ac:dyDescent="0.25">
      <c r="A738" s="8" t="s">
        <v>1252</v>
      </c>
      <c r="B738" s="9" t="s">
        <v>1191</v>
      </c>
      <c r="C738" s="9" t="s">
        <v>1253</v>
      </c>
      <c r="D738" s="10">
        <v>313.22456874019866</v>
      </c>
      <c r="E738" s="10">
        <v>324.17647673810779</v>
      </c>
      <c r="F738" s="10">
        <v>206.67345582854162</v>
      </c>
      <c r="G738" s="10">
        <v>288.03518034500792</v>
      </c>
      <c r="H738" s="10">
        <v>271.66561421850497</v>
      </c>
      <c r="I738" s="10">
        <v>281.16441191845274</v>
      </c>
      <c r="J738" s="10">
        <v>179.25181139571356</v>
      </c>
      <c r="K738" s="10">
        <v>249.81837950862521</v>
      </c>
      <c r="L738" s="11"/>
    </row>
    <row r="739" spans="1:12" x14ac:dyDescent="0.25">
      <c r="A739" s="8" t="s">
        <v>1254</v>
      </c>
      <c r="B739" s="9" t="s">
        <v>1191</v>
      </c>
      <c r="C739" s="9" t="s">
        <v>1253</v>
      </c>
      <c r="D739" s="10">
        <v>313.22456874019866</v>
      </c>
      <c r="E739" s="10">
        <v>324.17647673810779</v>
      </c>
      <c r="F739" s="10">
        <v>206.67345582854162</v>
      </c>
      <c r="G739" s="10">
        <v>288.03518034500792</v>
      </c>
      <c r="H739" s="10">
        <v>271.66561421850497</v>
      </c>
      <c r="I739" s="10">
        <v>281.16441191845274</v>
      </c>
      <c r="J739" s="10">
        <v>179.25181139571356</v>
      </c>
      <c r="K739" s="10">
        <v>249.81837950862521</v>
      </c>
      <c r="L739" s="11"/>
    </row>
    <row r="740" spans="1:12" x14ac:dyDescent="0.25">
      <c r="A740" s="8" t="s">
        <v>1255</v>
      </c>
      <c r="B740" s="9" t="s">
        <v>1191</v>
      </c>
      <c r="C740" s="9" t="s">
        <v>1256</v>
      </c>
      <c r="D740" s="10">
        <v>298.52420134228174</v>
      </c>
      <c r="E740" s="10">
        <v>308.96211048012378</v>
      </c>
      <c r="F740" s="10">
        <v>196.97378334021676</v>
      </c>
      <c r="G740" s="10">
        <v>274.51701032524511</v>
      </c>
      <c r="H740" s="10">
        <v>264.53685906040266</v>
      </c>
      <c r="I740" s="10">
        <v>273.78639958699017</v>
      </c>
      <c r="J740" s="10">
        <v>174.5480792772328</v>
      </c>
      <c r="K740" s="10">
        <v>243.26291584925141</v>
      </c>
      <c r="L740" s="11"/>
    </row>
    <row r="741" spans="1:12" x14ac:dyDescent="0.25">
      <c r="A741" s="8" t="s">
        <v>1257</v>
      </c>
      <c r="B741" s="9" t="s">
        <v>1191</v>
      </c>
      <c r="C741" s="9" t="s">
        <v>1258</v>
      </c>
      <c r="D741" s="10">
        <v>292.61024880889369</v>
      </c>
      <c r="E741" s="10">
        <v>302.84137638962426</v>
      </c>
      <c r="F741" s="10">
        <v>193.07160857596617</v>
      </c>
      <c r="G741" s="10">
        <v>269.07865537321339</v>
      </c>
      <c r="H741" s="10">
        <v>259.37580730545272</v>
      </c>
      <c r="I741" s="10">
        <v>268.44489147697203</v>
      </c>
      <c r="J741" s="10">
        <v>171.14268740074118</v>
      </c>
      <c r="K741" s="10">
        <v>238.51691371095822</v>
      </c>
      <c r="L741" s="11"/>
    </row>
    <row r="742" spans="1:12" x14ac:dyDescent="0.25">
      <c r="A742" s="8" t="s">
        <v>1259</v>
      </c>
      <c r="B742" s="9" t="s">
        <v>1191</v>
      </c>
      <c r="C742" s="9" t="s">
        <v>1260</v>
      </c>
      <c r="D742" s="10">
        <v>309.95320792079201</v>
      </c>
      <c r="E742" s="10">
        <v>320.79073267326726</v>
      </c>
      <c r="F742" s="10">
        <v>204.51492960396035</v>
      </c>
      <c r="G742" s="10">
        <v>285.02690099009897</v>
      </c>
      <c r="H742" s="10">
        <v>273.40154351224589</v>
      </c>
      <c r="I742" s="10">
        <v>282.96103804064609</v>
      </c>
      <c r="J742" s="10">
        <v>180.39722124544031</v>
      </c>
      <c r="K742" s="10">
        <v>251.41470609692541</v>
      </c>
      <c r="L742" s="11"/>
    </row>
    <row r="743" spans="1:12" x14ac:dyDescent="0.25">
      <c r="A743" s="8" t="s">
        <v>1261</v>
      </c>
      <c r="B743" s="9" t="s">
        <v>1191</v>
      </c>
      <c r="C743" s="9" t="s">
        <v>1260</v>
      </c>
      <c r="D743" s="10">
        <v>309.95320792079201</v>
      </c>
      <c r="E743" s="10">
        <v>320.79073267326726</v>
      </c>
      <c r="F743" s="10">
        <v>204.51492960396035</v>
      </c>
      <c r="G743" s="10">
        <v>285.02690099009897</v>
      </c>
      <c r="H743" s="10">
        <v>273.40154351224589</v>
      </c>
      <c r="I743" s="10">
        <v>282.96103804064609</v>
      </c>
      <c r="J743" s="10">
        <v>180.39722124544031</v>
      </c>
      <c r="K743" s="10">
        <v>251.41470609692541</v>
      </c>
      <c r="L743" s="11"/>
    </row>
    <row r="744" spans="1:12" x14ac:dyDescent="0.25">
      <c r="A744" s="8" t="s">
        <v>1262</v>
      </c>
      <c r="B744" s="9" t="s">
        <v>1191</v>
      </c>
      <c r="C744" s="9" t="s">
        <v>1263</v>
      </c>
      <c r="D744" s="10">
        <v>294.81598743455498</v>
      </c>
      <c r="E744" s="10">
        <v>305.12423874345552</v>
      </c>
      <c r="F744" s="10">
        <v>194.52701045026183</v>
      </c>
      <c r="G744" s="10">
        <v>271.1070094240838</v>
      </c>
      <c r="H744" s="10">
        <v>264.77026492146598</v>
      </c>
      <c r="I744" s="10">
        <v>274.02796649214662</v>
      </c>
      <c r="J744" s="10">
        <v>174.7020863403142</v>
      </c>
      <c r="K744" s="10">
        <v>243.47755130890053</v>
      </c>
      <c r="L744" s="11"/>
    </row>
    <row r="745" spans="1:12" x14ac:dyDescent="0.25">
      <c r="A745" s="8" t="s">
        <v>1264</v>
      </c>
      <c r="B745" s="9" t="s">
        <v>1191</v>
      </c>
      <c r="C745" s="9" t="s">
        <v>1265</v>
      </c>
      <c r="D745" s="10">
        <v>306.98696629213487</v>
      </c>
      <c r="E745" s="10">
        <v>317.72077630234935</v>
      </c>
      <c r="F745" s="10">
        <v>202.55772870275791</v>
      </c>
      <c r="G745" s="10">
        <v>282.29920326864141</v>
      </c>
      <c r="H745" s="10">
        <v>273.7361797752809</v>
      </c>
      <c r="I745" s="10">
        <v>283.30737487231869</v>
      </c>
      <c r="J745" s="10">
        <v>180.61802267620021</v>
      </c>
      <c r="K745" s="10">
        <v>251.72243105209395</v>
      </c>
      <c r="L745" s="11"/>
    </row>
    <row r="746" spans="1:12" x14ac:dyDescent="0.25">
      <c r="A746" s="8" t="s">
        <v>1266</v>
      </c>
      <c r="B746" s="9" t="s">
        <v>1191</v>
      </c>
      <c r="C746" s="9" t="s">
        <v>1265</v>
      </c>
      <c r="D746" s="10">
        <v>306.98696629213487</v>
      </c>
      <c r="E746" s="10">
        <v>317.72077630234935</v>
      </c>
      <c r="F746" s="10">
        <v>202.55772870275791</v>
      </c>
      <c r="G746" s="10">
        <v>282.29920326864141</v>
      </c>
      <c r="H746" s="10">
        <v>273.7361797752809</v>
      </c>
      <c r="I746" s="10">
        <v>283.30737487231869</v>
      </c>
      <c r="J746" s="10">
        <v>180.61802267620021</v>
      </c>
      <c r="K746" s="10">
        <v>251.72243105209395</v>
      </c>
      <c r="L746" s="11"/>
    </row>
    <row r="747" spans="1:12" x14ac:dyDescent="0.25">
      <c r="A747" s="8" t="s">
        <v>1267</v>
      </c>
      <c r="B747" s="9" t="s">
        <v>1191</v>
      </c>
      <c r="C747" s="9" t="s">
        <v>1268</v>
      </c>
      <c r="D747" s="10">
        <v>304.25777027027033</v>
      </c>
      <c r="E747" s="10">
        <v>314.89615384615388</v>
      </c>
      <c r="F747" s="10">
        <v>200.75693646049902</v>
      </c>
      <c r="G747" s="10">
        <v>279.78948804573815</v>
      </c>
      <c r="H747" s="10">
        <v>270.16520270270269</v>
      </c>
      <c r="I747" s="10">
        <v>279.61153846153849</v>
      </c>
      <c r="J747" s="10">
        <v>178.26180210498961</v>
      </c>
      <c r="K747" s="10">
        <v>248.43863045738047</v>
      </c>
      <c r="L747" s="11"/>
    </row>
    <row r="748" spans="1:12" x14ac:dyDescent="0.25">
      <c r="A748" s="8" t="s">
        <v>1269</v>
      </c>
      <c r="B748" s="9" t="s">
        <v>1191</v>
      </c>
      <c r="C748" s="9" t="s">
        <v>1268</v>
      </c>
      <c r="D748" s="10">
        <v>304.25777027027033</v>
      </c>
      <c r="E748" s="10">
        <v>314.89615384615388</v>
      </c>
      <c r="F748" s="10">
        <v>200.75693646049902</v>
      </c>
      <c r="G748" s="10">
        <v>279.78948804573815</v>
      </c>
      <c r="H748" s="10">
        <v>270.16520270270269</v>
      </c>
      <c r="I748" s="10">
        <v>279.61153846153849</v>
      </c>
      <c r="J748" s="10">
        <v>178.26180210498961</v>
      </c>
      <c r="K748" s="10">
        <v>248.43863045738047</v>
      </c>
      <c r="L748" s="11"/>
    </row>
    <row r="749" spans="1:12" x14ac:dyDescent="0.25">
      <c r="A749" s="8" t="s">
        <v>1270</v>
      </c>
      <c r="B749" s="9" t="s">
        <v>1191</v>
      </c>
      <c r="C749" s="9" t="s">
        <v>1271</v>
      </c>
      <c r="D749" s="10">
        <v>309.35306182933067</v>
      </c>
      <c r="E749" s="10">
        <v>320.16960245273378</v>
      </c>
      <c r="F749" s="10">
        <v>204.11893810424115</v>
      </c>
      <c r="G749" s="10">
        <v>284.4750183955033</v>
      </c>
      <c r="H749" s="10">
        <v>277.10579458354624</v>
      </c>
      <c r="I749" s="10">
        <v>286.79480838017372</v>
      </c>
      <c r="J749" s="10">
        <v>182.84137935615732</v>
      </c>
      <c r="K749" s="10">
        <v>254.82106285130297</v>
      </c>
      <c r="L749" s="11"/>
    </row>
    <row r="750" spans="1:12" x14ac:dyDescent="0.25">
      <c r="A750" s="8" t="s">
        <v>1272</v>
      </c>
      <c r="B750" s="9" t="s">
        <v>1191</v>
      </c>
      <c r="C750" s="9" t="s">
        <v>1273</v>
      </c>
      <c r="D750" s="10">
        <v>306.67863503649625</v>
      </c>
      <c r="E750" s="10">
        <v>317.40166423357664</v>
      </c>
      <c r="F750" s="10">
        <v>202.35428397810216</v>
      </c>
      <c r="G750" s="10">
        <v>282.01566788321162</v>
      </c>
      <c r="H750" s="10">
        <v>273.05320646506772</v>
      </c>
      <c r="I750" s="10">
        <v>282.60052137643379</v>
      </c>
      <c r="J750" s="10">
        <v>180.1673796923879</v>
      </c>
      <c r="K750" s="10">
        <v>251.09438216892596</v>
      </c>
      <c r="L750" s="11"/>
    </row>
    <row r="751" spans="1:12" x14ac:dyDescent="0.25">
      <c r="A751" s="8" t="s">
        <v>1274</v>
      </c>
      <c r="B751" s="9" t="s">
        <v>1191</v>
      </c>
      <c r="C751" s="9" t="s">
        <v>1273</v>
      </c>
      <c r="D751" s="10">
        <v>306.67863503649625</v>
      </c>
      <c r="E751" s="10">
        <v>317.40166423357664</v>
      </c>
      <c r="F751" s="10">
        <v>202.35428397810216</v>
      </c>
      <c r="G751" s="10">
        <v>282.01566788321162</v>
      </c>
      <c r="H751" s="10">
        <v>273.05320646506772</v>
      </c>
      <c r="I751" s="10">
        <v>282.60052137643379</v>
      </c>
      <c r="J751" s="10">
        <v>180.1673796923879</v>
      </c>
      <c r="K751" s="10">
        <v>251.09438216892596</v>
      </c>
      <c r="L751" s="11"/>
    </row>
    <row r="752" spans="1:12" x14ac:dyDescent="0.25">
      <c r="A752" s="8" t="s">
        <v>1275</v>
      </c>
      <c r="B752" s="9" t="s">
        <v>1276</v>
      </c>
      <c r="C752" s="9" t="s">
        <v>1277</v>
      </c>
      <c r="D752" s="10">
        <v>331.71159379407629</v>
      </c>
      <c r="E752" s="10">
        <v>343.30990126939361</v>
      </c>
      <c r="F752" s="10">
        <v>218.87166036671374</v>
      </c>
      <c r="G752" s="10">
        <v>305.0354866008463</v>
      </c>
      <c r="H752" s="10">
        <v>300.563813822285</v>
      </c>
      <c r="I752" s="10">
        <v>311.07303808180541</v>
      </c>
      <c r="J752" s="10">
        <v>198.31957100141048</v>
      </c>
      <c r="K752" s="10">
        <v>276.39259802538788</v>
      </c>
      <c r="L752" s="11"/>
    </row>
    <row r="753" spans="1:12" x14ac:dyDescent="0.25">
      <c r="A753" s="8" t="s">
        <v>1278</v>
      </c>
      <c r="B753" s="9" t="s">
        <v>1276</v>
      </c>
      <c r="C753" s="9" t="s">
        <v>1277</v>
      </c>
      <c r="D753" s="10">
        <v>331.71159379407629</v>
      </c>
      <c r="E753" s="10">
        <v>343.30990126939361</v>
      </c>
      <c r="F753" s="10">
        <v>218.87166036671374</v>
      </c>
      <c r="G753" s="10">
        <v>305.0354866008463</v>
      </c>
      <c r="H753" s="10">
        <v>300.563813822285</v>
      </c>
      <c r="I753" s="10">
        <v>311.07303808180541</v>
      </c>
      <c r="J753" s="10">
        <v>198.31957100141048</v>
      </c>
      <c r="K753" s="10">
        <v>276.39259802538788</v>
      </c>
      <c r="L753" s="11"/>
    </row>
    <row r="754" spans="1:12" x14ac:dyDescent="0.25">
      <c r="A754" s="8" t="s">
        <v>1279</v>
      </c>
      <c r="B754" s="9" t="s">
        <v>1276</v>
      </c>
      <c r="C754" s="9" t="s">
        <v>1277</v>
      </c>
      <c r="D754" s="10">
        <v>331.71159379407629</v>
      </c>
      <c r="E754" s="10">
        <v>343.30990126939361</v>
      </c>
      <c r="F754" s="10">
        <v>218.87166036671374</v>
      </c>
      <c r="G754" s="10">
        <v>305.0354866008463</v>
      </c>
      <c r="H754" s="10">
        <v>300.563813822285</v>
      </c>
      <c r="I754" s="10">
        <v>311.07303808180541</v>
      </c>
      <c r="J754" s="10">
        <v>198.31957100141048</v>
      </c>
      <c r="K754" s="10">
        <v>276.39259802538788</v>
      </c>
      <c r="L754" s="11"/>
    </row>
    <row r="755" spans="1:12" x14ac:dyDescent="0.25">
      <c r="A755" s="8" t="s">
        <v>1280</v>
      </c>
      <c r="B755" s="9" t="s">
        <v>1276</v>
      </c>
      <c r="C755" s="9" t="s">
        <v>1281</v>
      </c>
      <c r="D755" s="10">
        <v>315.23268342194302</v>
      </c>
      <c r="E755" s="10">
        <v>326.25480521991307</v>
      </c>
      <c r="F755" s="10">
        <v>207.99846044949254</v>
      </c>
      <c r="G755" s="10">
        <v>289.8818032866119</v>
      </c>
      <c r="H755" s="10">
        <v>287.52261478975356</v>
      </c>
      <c r="I755" s="10">
        <v>297.57585306911557</v>
      </c>
      <c r="J755" s="10">
        <v>189.71465956984053</v>
      </c>
      <c r="K755" s="10">
        <v>264.40016674722091</v>
      </c>
      <c r="L755" s="11"/>
    </row>
    <row r="756" spans="1:12" x14ac:dyDescent="0.25">
      <c r="A756" s="8" t="s">
        <v>1282</v>
      </c>
      <c r="B756" s="9" t="s">
        <v>1276</v>
      </c>
      <c r="C756" s="9" t="s">
        <v>1283</v>
      </c>
      <c r="D756" s="10">
        <v>311.69914285714293</v>
      </c>
      <c r="E756" s="10">
        <v>322.59771428571429</v>
      </c>
      <c r="F756" s="10">
        <v>205.66694142857139</v>
      </c>
      <c r="G756" s="10">
        <v>286.63242857142859</v>
      </c>
      <c r="H756" s="10">
        <v>285.10114285714297</v>
      </c>
      <c r="I756" s="10">
        <v>295.06971428571433</v>
      </c>
      <c r="J756" s="10">
        <v>188.11691142857143</v>
      </c>
      <c r="K756" s="10">
        <v>262.17342857142859</v>
      </c>
      <c r="L756" s="11"/>
    </row>
    <row r="757" spans="1:12" x14ac:dyDescent="0.25">
      <c r="A757" s="8" t="s">
        <v>1284</v>
      </c>
      <c r="B757" s="9" t="s">
        <v>1276</v>
      </c>
      <c r="C757" s="9" t="s">
        <v>1285</v>
      </c>
      <c r="D757" s="10">
        <v>319.94121010004767</v>
      </c>
      <c r="E757" s="10">
        <v>331.12796569795137</v>
      </c>
      <c r="F757" s="10">
        <v>211.10526488804194</v>
      </c>
      <c r="G757" s="10">
        <v>294.21167222486895</v>
      </c>
      <c r="H757" s="10">
        <v>289.7742734635541</v>
      </c>
      <c r="I757" s="10">
        <v>299.90624106717485</v>
      </c>
      <c r="J757" s="10">
        <v>191.2003606479276</v>
      </c>
      <c r="K757" s="10">
        <v>266.47074797522629</v>
      </c>
      <c r="L757" s="11"/>
    </row>
    <row r="758" spans="1:12" x14ac:dyDescent="0.25">
      <c r="A758" s="8" t="s">
        <v>1286</v>
      </c>
      <c r="B758" s="9" t="s">
        <v>1276</v>
      </c>
      <c r="C758" s="9" t="s">
        <v>1287</v>
      </c>
      <c r="D758" s="10">
        <v>314.56917864077667</v>
      </c>
      <c r="E758" s="10">
        <v>325.56810097087379</v>
      </c>
      <c r="F758" s="10">
        <v>207.5606632912621</v>
      </c>
      <c r="G758" s="10">
        <v>289.27165728155336</v>
      </c>
      <c r="H758" s="10">
        <v>284.65691067961166</v>
      </c>
      <c r="I758" s="10">
        <v>294.6099495145632</v>
      </c>
      <c r="J758" s="10">
        <v>187.82379585436897</v>
      </c>
      <c r="K758" s="10">
        <v>261.76492135922331</v>
      </c>
      <c r="L758" s="11"/>
    </row>
    <row r="759" spans="1:12" x14ac:dyDescent="0.25">
      <c r="A759" s="8" t="s">
        <v>1288</v>
      </c>
      <c r="B759" s="9" t="s">
        <v>1276</v>
      </c>
      <c r="C759" s="9" t="s">
        <v>1289</v>
      </c>
      <c r="D759" s="10">
        <v>310.35648714216404</v>
      </c>
      <c r="E759" s="10">
        <v>321.20811256671516</v>
      </c>
      <c r="F759" s="10">
        <v>204.7810233867055</v>
      </c>
      <c r="G759" s="10">
        <v>285.39774866569627</v>
      </c>
      <c r="H759" s="10">
        <v>282.01959049005342</v>
      </c>
      <c r="I759" s="10">
        <v>291.88041533236293</v>
      </c>
      <c r="J759" s="10">
        <v>186.08362559922369</v>
      </c>
      <c r="K759" s="10">
        <v>259.33969335274139</v>
      </c>
      <c r="L759" s="11"/>
    </row>
    <row r="760" spans="1:12" x14ac:dyDescent="0.25">
      <c r="A760" s="8" t="s">
        <v>1290</v>
      </c>
      <c r="B760" s="9" t="s">
        <v>1276</v>
      </c>
      <c r="C760" s="9" t="s">
        <v>1291</v>
      </c>
      <c r="D760" s="10">
        <v>316.75487397392561</v>
      </c>
      <c r="E760" s="10">
        <v>327.83021921776924</v>
      </c>
      <c r="F760" s="10">
        <v>209.0028400965717</v>
      </c>
      <c r="G760" s="10">
        <v>291.28157991308552</v>
      </c>
      <c r="H760" s="10">
        <v>285.97459005311435</v>
      </c>
      <c r="I760" s="10">
        <v>295.97370159343313</v>
      </c>
      <c r="J760" s="10">
        <v>188.69323387735392</v>
      </c>
      <c r="K760" s="10">
        <v>262.97663351038148</v>
      </c>
      <c r="L760" s="11"/>
    </row>
    <row r="761" spans="1:12" x14ac:dyDescent="0.25">
      <c r="A761" s="8" t="s">
        <v>1292</v>
      </c>
      <c r="B761" s="9" t="s">
        <v>1276</v>
      </c>
      <c r="C761" s="9" t="s">
        <v>1291</v>
      </c>
      <c r="D761" s="10">
        <v>316.75487397392561</v>
      </c>
      <c r="E761" s="10">
        <v>327.83021921776924</v>
      </c>
      <c r="F761" s="10">
        <v>209.0028400965717</v>
      </c>
      <c r="G761" s="10">
        <v>291.28157991308552</v>
      </c>
      <c r="H761" s="10">
        <v>285.97459005311435</v>
      </c>
      <c r="I761" s="10">
        <v>295.97370159343313</v>
      </c>
      <c r="J761" s="10">
        <v>188.69323387735392</v>
      </c>
      <c r="K761" s="10">
        <v>262.97663351038148</v>
      </c>
      <c r="L761" s="11"/>
    </row>
    <row r="762" spans="1:12" x14ac:dyDescent="0.25">
      <c r="A762" s="8" t="s">
        <v>1293</v>
      </c>
      <c r="B762" s="9" t="s">
        <v>1276</v>
      </c>
      <c r="C762" s="9" t="s">
        <v>1294</v>
      </c>
      <c r="D762" s="10">
        <v>322.71230261881681</v>
      </c>
      <c r="E762" s="10">
        <v>333.99594956353059</v>
      </c>
      <c r="F762" s="10">
        <v>212.93370149369548</v>
      </c>
      <c r="G762" s="10">
        <v>296.75991464597479</v>
      </c>
      <c r="H762" s="10">
        <v>287.15509602327842</v>
      </c>
      <c r="I762" s="10">
        <v>297.19548399612023</v>
      </c>
      <c r="J762" s="10">
        <v>189.47216143549952</v>
      </c>
      <c r="K762" s="10">
        <v>264.06220368574196</v>
      </c>
      <c r="L762" s="11"/>
    </row>
    <row r="763" spans="1:12" x14ac:dyDescent="0.25">
      <c r="A763" s="8" t="s">
        <v>1295</v>
      </c>
      <c r="B763" s="9" t="s">
        <v>1276</v>
      </c>
      <c r="C763" s="9" t="s">
        <v>1296</v>
      </c>
      <c r="D763" s="10">
        <v>321.69853646833002</v>
      </c>
      <c r="E763" s="10">
        <v>332.94673704414589</v>
      </c>
      <c r="F763" s="10">
        <v>212.26479306621874</v>
      </c>
      <c r="G763" s="10">
        <v>295.8276751439538</v>
      </c>
      <c r="H763" s="10">
        <v>286.40361132437619</v>
      </c>
      <c r="I763" s="10">
        <v>296.41772360844533</v>
      </c>
      <c r="J763" s="10">
        <v>188.97631291266794</v>
      </c>
      <c r="K763" s="10">
        <v>263.37115307101726</v>
      </c>
      <c r="L763" s="11"/>
    </row>
    <row r="764" spans="1:12" x14ac:dyDescent="0.25">
      <c r="A764" s="8" t="s">
        <v>1297</v>
      </c>
      <c r="B764" s="9" t="s">
        <v>1276</v>
      </c>
      <c r="C764" s="9" t="s">
        <v>1298</v>
      </c>
      <c r="D764" s="10">
        <v>321.69071401151638</v>
      </c>
      <c r="E764" s="10">
        <v>332.93864107485598</v>
      </c>
      <c r="F764" s="10">
        <v>212.25963161228404</v>
      </c>
      <c r="G764" s="10">
        <v>295.82048176583481</v>
      </c>
      <c r="H764" s="10">
        <v>286.4789539347409</v>
      </c>
      <c r="I764" s="10">
        <v>296.4957005758157</v>
      </c>
      <c r="J764" s="10">
        <v>189.02602586372359</v>
      </c>
      <c r="K764" s="10">
        <v>263.44043666026863</v>
      </c>
      <c r="L764" s="11"/>
    </row>
    <row r="765" spans="1:12" x14ac:dyDescent="0.25">
      <c r="A765" s="8" t="s">
        <v>1299</v>
      </c>
      <c r="B765" s="9" t="s">
        <v>1276</v>
      </c>
      <c r="C765" s="9" t="s">
        <v>1300</v>
      </c>
      <c r="D765" s="10">
        <v>317.61538913362699</v>
      </c>
      <c r="E765" s="10">
        <v>328.72082232011741</v>
      </c>
      <c r="F765" s="10">
        <v>209.57062966226133</v>
      </c>
      <c r="G765" s="10">
        <v>292.07289280469888</v>
      </c>
      <c r="H765" s="10">
        <v>282.54280176211449</v>
      </c>
      <c r="I765" s="10">
        <v>292.42192070484572</v>
      </c>
      <c r="J765" s="10">
        <v>186.42885356828191</v>
      </c>
      <c r="K765" s="10">
        <v>259.82082819383254</v>
      </c>
      <c r="L765" s="11"/>
    </row>
    <row r="766" spans="1:12" x14ac:dyDescent="0.25">
      <c r="A766" s="8" t="s">
        <v>1301</v>
      </c>
      <c r="B766" s="9" t="s">
        <v>1276</v>
      </c>
      <c r="C766" s="9" t="s">
        <v>320</v>
      </c>
      <c r="D766" s="10">
        <v>314.7443404045386</v>
      </c>
      <c r="E766" s="10">
        <v>325.74938727183019</v>
      </c>
      <c r="F766" s="10">
        <v>207.67623943265906</v>
      </c>
      <c r="G766" s="10">
        <v>289.4327326097681</v>
      </c>
      <c r="H766" s="10">
        <v>280.41305278737042</v>
      </c>
      <c r="I766" s="10">
        <v>290.21770498273298</v>
      </c>
      <c r="J766" s="10">
        <v>185.0235915786877</v>
      </c>
      <c r="K766" s="10">
        <v>257.86235273803646</v>
      </c>
      <c r="L766" s="11"/>
    </row>
    <row r="767" spans="1:12" x14ac:dyDescent="0.25">
      <c r="A767" s="8" t="s">
        <v>1302</v>
      </c>
      <c r="B767" s="9" t="s">
        <v>1276</v>
      </c>
      <c r="C767" s="9" t="s">
        <v>1303</v>
      </c>
      <c r="D767" s="10">
        <v>329.06646146572092</v>
      </c>
      <c r="E767" s="10">
        <v>340.57228179669016</v>
      </c>
      <c r="F767" s="10">
        <v>217.12633546572098</v>
      </c>
      <c r="G767" s="10">
        <v>302.60307470449175</v>
      </c>
      <c r="H767" s="10">
        <v>293.7436359338061</v>
      </c>
      <c r="I767" s="10">
        <v>304.01439243498811</v>
      </c>
      <c r="J767" s="10">
        <v>193.81944593380615</v>
      </c>
      <c r="K767" s="10">
        <v>270.12089598108747</v>
      </c>
      <c r="L767" s="11"/>
    </row>
    <row r="768" spans="1:12" x14ac:dyDescent="0.25">
      <c r="A768" s="8" t="s">
        <v>1304</v>
      </c>
      <c r="B768" s="9" t="s">
        <v>1276</v>
      </c>
      <c r="C768" s="9" t="s">
        <v>1305</v>
      </c>
      <c r="D768" s="10">
        <v>317.91157894736853</v>
      </c>
      <c r="E768" s="10">
        <v>329.0273684210527</v>
      </c>
      <c r="F768" s="10">
        <v>209.76606315789482</v>
      </c>
      <c r="G768" s="10">
        <v>292.34526315789481</v>
      </c>
      <c r="H768" s="10">
        <v>283.56927875243667</v>
      </c>
      <c r="I768" s="10">
        <v>293.48428849902535</v>
      </c>
      <c r="J768" s="10">
        <v>187.1061489278753</v>
      </c>
      <c r="K768" s="10">
        <v>260.7647563352827</v>
      </c>
      <c r="L768" s="11"/>
    </row>
    <row r="769" spans="1:12" x14ac:dyDescent="0.25">
      <c r="A769" s="8" t="s">
        <v>1306</v>
      </c>
      <c r="B769" s="9" t="s">
        <v>1307</v>
      </c>
      <c r="C769" s="9" t="s">
        <v>1308</v>
      </c>
      <c r="D769" s="10">
        <v>329.27977049180339</v>
      </c>
      <c r="E769" s="10">
        <v>340.79304918032801</v>
      </c>
      <c r="F769" s="10">
        <v>217.26708213114762</v>
      </c>
      <c r="G769" s="10">
        <v>302.79922950819685</v>
      </c>
      <c r="H769" s="10">
        <v>290.05060945033762</v>
      </c>
      <c r="I769" s="10">
        <v>300.19223915139838</v>
      </c>
      <c r="J769" s="10">
        <v>191.38269408871753</v>
      </c>
      <c r="K769" s="10">
        <v>266.7248611378979</v>
      </c>
      <c r="L769" s="11"/>
    </row>
    <row r="770" spans="1:12" x14ac:dyDescent="0.25">
      <c r="A770" s="8" t="s">
        <v>1309</v>
      </c>
      <c r="B770" s="9" t="s">
        <v>1307</v>
      </c>
      <c r="C770" s="9" t="s">
        <v>1310</v>
      </c>
      <c r="D770" s="10">
        <v>316.04080039234907</v>
      </c>
      <c r="E770" s="10">
        <v>327.09117802844526</v>
      </c>
      <c r="F770" s="10">
        <v>208.53167637076993</v>
      </c>
      <c r="G770" s="10">
        <v>290.62493182932792</v>
      </c>
      <c r="H770" s="10">
        <v>283.30887886218727</v>
      </c>
      <c r="I770" s="10">
        <v>293.21478371750857</v>
      </c>
      <c r="J770" s="10">
        <v>186.93433052476703</v>
      </c>
      <c r="K770" s="10">
        <v>260.52529769494845</v>
      </c>
      <c r="L770" s="11"/>
    </row>
    <row r="771" spans="1:12" x14ac:dyDescent="0.25">
      <c r="A771" s="8" t="s">
        <v>1311</v>
      </c>
      <c r="B771" s="9" t="s">
        <v>1307</v>
      </c>
      <c r="C771" s="9" t="s">
        <v>1312</v>
      </c>
      <c r="D771" s="10">
        <v>316.63703784860553</v>
      </c>
      <c r="E771" s="10">
        <v>327.70826294820705</v>
      </c>
      <c r="F771" s="10">
        <v>208.92508885458167</v>
      </c>
      <c r="G771" s="10">
        <v>291.17322011952194</v>
      </c>
      <c r="H771" s="10">
        <v>282.91310856573705</v>
      </c>
      <c r="I771" s="10">
        <v>292.80517529880473</v>
      </c>
      <c r="J771" s="10">
        <v>186.67319131972113</v>
      </c>
      <c r="K771" s="10">
        <v>260.1613550796813</v>
      </c>
      <c r="L771" s="11"/>
    </row>
    <row r="772" spans="1:12" x14ac:dyDescent="0.25">
      <c r="A772" s="8" t="s">
        <v>1313</v>
      </c>
      <c r="B772" s="9" t="s">
        <v>1307</v>
      </c>
      <c r="C772" s="9" t="s">
        <v>1314</v>
      </c>
      <c r="D772" s="10">
        <v>321.06616489874642</v>
      </c>
      <c r="E772" s="10">
        <v>332.29225458052076</v>
      </c>
      <c r="F772" s="10">
        <v>211.84753838476385</v>
      </c>
      <c r="G772" s="10">
        <v>295.24615863066543</v>
      </c>
      <c r="H772" s="10">
        <v>287.47619575699139</v>
      </c>
      <c r="I772" s="10">
        <v>297.52781099324983</v>
      </c>
      <c r="J772" s="10">
        <v>189.68403112343307</v>
      </c>
      <c r="K772" s="10">
        <v>264.357480713597</v>
      </c>
      <c r="L772" s="11"/>
    </row>
    <row r="773" spans="1:12" x14ac:dyDescent="0.25">
      <c r="A773" s="8" t="s">
        <v>1315</v>
      </c>
      <c r="B773" s="9" t="s">
        <v>1307</v>
      </c>
      <c r="C773" s="9" t="s">
        <v>1316</v>
      </c>
      <c r="D773" s="10">
        <v>318.22908153241656</v>
      </c>
      <c r="E773" s="10">
        <v>329.35597249508851</v>
      </c>
      <c r="F773" s="10">
        <v>209.97555935658158</v>
      </c>
      <c r="G773" s="10">
        <v>292.63723231827117</v>
      </c>
      <c r="H773" s="10">
        <v>284.50538310412571</v>
      </c>
      <c r="I773" s="10">
        <v>294.45312377210217</v>
      </c>
      <c r="J773" s="10">
        <v>187.7238141453831</v>
      </c>
      <c r="K773" s="10">
        <v>261.62557956777994</v>
      </c>
      <c r="L773" s="11"/>
    </row>
    <row r="774" spans="1:12" x14ac:dyDescent="0.25">
      <c r="A774" s="8" t="s">
        <v>1317</v>
      </c>
      <c r="B774" s="9" t="s">
        <v>1307</v>
      </c>
      <c r="C774" s="9" t="s">
        <v>1318</v>
      </c>
      <c r="D774" s="10">
        <v>319.63083998030544</v>
      </c>
      <c r="E774" s="10">
        <v>330.80674347612023</v>
      </c>
      <c r="F774" s="10">
        <v>210.9004748695225</v>
      </c>
      <c r="G774" s="10">
        <v>293.92626193993112</v>
      </c>
      <c r="H774" s="10">
        <v>285.90156868537673</v>
      </c>
      <c r="I774" s="10">
        <v>295.89812703101921</v>
      </c>
      <c r="J774" s="10">
        <v>188.64505254062044</v>
      </c>
      <c r="K774" s="10">
        <v>262.90948449039888</v>
      </c>
      <c r="L774" s="11"/>
    </row>
    <row r="775" spans="1:12" x14ac:dyDescent="0.25">
      <c r="A775" s="8" t="s">
        <v>1319</v>
      </c>
      <c r="B775" s="9" t="s">
        <v>1307</v>
      </c>
      <c r="C775" s="9" t="s">
        <v>1320</v>
      </c>
      <c r="D775" s="10">
        <v>328.77484875183569</v>
      </c>
      <c r="E775" s="10">
        <v>340.27047283406768</v>
      </c>
      <c r="F775" s="10">
        <v>216.93392205580034</v>
      </c>
      <c r="G775" s="10">
        <v>302.33491336270191</v>
      </c>
      <c r="H775" s="10">
        <v>292.10805286343623</v>
      </c>
      <c r="I775" s="10">
        <v>302.32162114537454</v>
      </c>
      <c r="J775" s="10">
        <v>192.74024704845817</v>
      </c>
      <c r="K775" s="10">
        <v>268.61684581497798</v>
      </c>
      <c r="L775" s="11"/>
    </row>
    <row r="776" spans="1:12" x14ac:dyDescent="0.25">
      <c r="A776" s="8" t="s">
        <v>1321</v>
      </c>
      <c r="B776" s="9" t="s">
        <v>1307</v>
      </c>
      <c r="C776" s="9" t="s">
        <v>1322</v>
      </c>
      <c r="D776" s="10">
        <v>317.17708734053002</v>
      </c>
      <c r="E776" s="10">
        <v>328.26719528949951</v>
      </c>
      <c r="F776" s="10">
        <v>209.28142710500495</v>
      </c>
      <c r="G776" s="10">
        <v>291.66983905789988</v>
      </c>
      <c r="H776" s="10">
        <v>283.57054367026501</v>
      </c>
      <c r="I776" s="10">
        <v>293.48559764474976</v>
      </c>
      <c r="J776" s="10">
        <v>187.10698355250247</v>
      </c>
      <c r="K776" s="10">
        <v>260.76591952894995</v>
      </c>
      <c r="L776" s="11"/>
    </row>
    <row r="777" spans="1:12" x14ac:dyDescent="0.25">
      <c r="A777" s="8" t="s">
        <v>1323</v>
      </c>
      <c r="B777" s="9" t="s">
        <v>1307</v>
      </c>
      <c r="C777" s="9" t="s">
        <v>1324</v>
      </c>
      <c r="D777" s="10">
        <v>325.68941489361703</v>
      </c>
      <c r="E777" s="10">
        <v>337.07715667311413</v>
      </c>
      <c r="F777" s="10">
        <v>214.89807512088979</v>
      </c>
      <c r="G777" s="10">
        <v>299.49760880077366</v>
      </c>
      <c r="H777" s="10">
        <v>289.8697127659575</v>
      </c>
      <c r="I777" s="10">
        <v>300.00501740812376</v>
      </c>
      <c r="J777" s="10">
        <v>191.26333390232111</v>
      </c>
      <c r="K777" s="10">
        <v>266.55851208897485</v>
      </c>
      <c r="L777" s="11"/>
    </row>
    <row r="778" spans="1:12" x14ac:dyDescent="0.25">
      <c r="A778" s="8" t="s">
        <v>1325</v>
      </c>
      <c r="B778" s="9" t="s">
        <v>1307</v>
      </c>
      <c r="C778" s="9" t="s">
        <v>1326</v>
      </c>
      <c r="D778" s="10">
        <v>326.285142857143</v>
      </c>
      <c r="E778" s="10">
        <v>337.69371428571424</v>
      </c>
      <c r="F778" s="10">
        <v>215.2911514285714</v>
      </c>
      <c r="G778" s="10">
        <v>300.04542857142854</v>
      </c>
      <c r="H778" s="10">
        <v>292.08771428571441</v>
      </c>
      <c r="I778" s="10">
        <v>302.30057142857146</v>
      </c>
      <c r="J778" s="10">
        <v>192.72682714285716</v>
      </c>
      <c r="K778" s="10">
        <v>268.59814285714288</v>
      </c>
      <c r="L778" s="11"/>
    </row>
    <row r="779" spans="1:12" x14ac:dyDescent="0.25">
      <c r="A779" s="8" t="s">
        <v>1327</v>
      </c>
      <c r="B779" s="9" t="s">
        <v>1307</v>
      </c>
      <c r="C779" s="9" t="s">
        <v>1326</v>
      </c>
      <c r="D779" s="10">
        <v>326.285142857143</v>
      </c>
      <c r="E779" s="10">
        <v>337.69371428571424</v>
      </c>
      <c r="F779" s="10">
        <v>215.2911514285714</v>
      </c>
      <c r="G779" s="10">
        <v>300.04542857142854</v>
      </c>
      <c r="H779" s="10">
        <v>292.08771428571441</v>
      </c>
      <c r="I779" s="10">
        <v>302.30057142857146</v>
      </c>
      <c r="J779" s="10">
        <v>192.72682714285716</v>
      </c>
      <c r="K779" s="10">
        <v>268.59814285714288</v>
      </c>
      <c r="L779" s="11"/>
    </row>
    <row r="780" spans="1:12" x14ac:dyDescent="0.25">
      <c r="A780" s="8" t="s">
        <v>1328</v>
      </c>
      <c r="B780" s="9" t="s">
        <v>1307</v>
      </c>
      <c r="C780" s="9" t="s">
        <v>1326</v>
      </c>
      <c r="D780" s="10">
        <v>326.285142857143</v>
      </c>
      <c r="E780" s="10">
        <v>337.69371428571424</v>
      </c>
      <c r="F780" s="10">
        <v>215.2911514285714</v>
      </c>
      <c r="G780" s="10">
        <v>300.04542857142854</v>
      </c>
      <c r="H780" s="10">
        <v>292.08771428571441</v>
      </c>
      <c r="I780" s="10">
        <v>302.30057142857146</v>
      </c>
      <c r="J780" s="10">
        <v>192.72682714285716</v>
      </c>
      <c r="K780" s="10">
        <v>268.59814285714288</v>
      </c>
      <c r="L780" s="11"/>
    </row>
    <row r="781" spans="1:12" x14ac:dyDescent="0.25">
      <c r="A781" s="8" t="s">
        <v>1329</v>
      </c>
      <c r="B781" s="9" t="s">
        <v>1330</v>
      </c>
      <c r="C781" s="9" t="s">
        <v>1331</v>
      </c>
      <c r="D781" s="10">
        <v>337.98213944782401</v>
      </c>
      <c r="E781" s="10">
        <v>349.79969677117464</v>
      </c>
      <c r="F781" s="10">
        <v>223.00912424894713</v>
      </c>
      <c r="G781" s="10">
        <v>310.80175760411794</v>
      </c>
      <c r="H781" s="10">
        <v>301.08238465138038</v>
      </c>
      <c r="I781" s="10">
        <v>311.60974075807206</v>
      </c>
      <c r="J781" s="10">
        <v>198.66173708937762</v>
      </c>
      <c r="K781" s="10">
        <v>276.86946560598972</v>
      </c>
      <c r="L781" s="11"/>
    </row>
    <row r="782" spans="1:12" x14ac:dyDescent="0.25">
      <c r="A782" s="8" t="s">
        <v>1332</v>
      </c>
      <c r="B782" s="9" t="s">
        <v>1330</v>
      </c>
      <c r="C782" s="9" t="s">
        <v>1333</v>
      </c>
      <c r="D782" s="10">
        <v>333.56887973795051</v>
      </c>
      <c r="E782" s="10">
        <v>345.23212728123542</v>
      </c>
      <c r="F782" s="10">
        <v>220.09714438933085</v>
      </c>
      <c r="G782" s="10">
        <v>306.74341038839498</v>
      </c>
      <c r="H782" s="10">
        <v>300.34684136640158</v>
      </c>
      <c r="I782" s="10">
        <v>310.84847917641565</v>
      </c>
      <c r="J782" s="10">
        <v>198.17640711277497</v>
      </c>
      <c r="K782" s="10">
        <v>276.19307440336928</v>
      </c>
      <c r="L782" s="11"/>
    </row>
    <row r="783" spans="1:12" x14ac:dyDescent="0.25">
      <c r="A783" s="8" t="s">
        <v>1334</v>
      </c>
      <c r="B783" s="9" t="s">
        <v>1330</v>
      </c>
      <c r="C783" s="9" t="s">
        <v>1335</v>
      </c>
      <c r="D783" s="10">
        <v>333.28703331769117</v>
      </c>
      <c r="E783" s="10">
        <v>344.94042609103712</v>
      </c>
      <c r="F783" s="10">
        <v>219.91117502580943</v>
      </c>
      <c r="G783" s="10">
        <v>306.48422993899578</v>
      </c>
      <c r="H783" s="10">
        <v>298.57218958235569</v>
      </c>
      <c r="I783" s="10">
        <v>309.01177663068984</v>
      </c>
      <c r="J783" s="10">
        <v>197.00544718911308</v>
      </c>
      <c r="K783" s="10">
        <v>274.56113937118727</v>
      </c>
      <c r="L783" s="11"/>
    </row>
    <row r="784" spans="1:12" x14ac:dyDescent="0.25">
      <c r="A784" s="8" t="s">
        <v>1336</v>
      </c>
      <c r="B784" s="9" t="s">
        <v>1330</v>
      </c>
      <c r="C784" s="9" t="s">
        <v>77</v>
      </c>
      <c r="D784" s="10">
        <v>363.28570950704227</v>
      </c>
      <c r="E784" s="10">
        <v>375.98800704225357</v>
      </c>
      <c r="F784" s="10">
        <v>239.70505678697188</v>
      </c>
      <c r="G784" s="10">
        <v>334.07042517605646</v>
      </c>
      <c r="H784" s="10">
        <v>317.43054401408449</v>
      </c>
      <c r="I784" s="10">
        <v>328.52951408450701</v>
      </c>
      <c r="J784" s="10">
        <v>209.44866419894367</v>
      </c>
      <c r="K784" s="10">
        <v>291.90291285211271</v>
      </c>
      <c r="L784" s="11"/>
    </row>
    <row r="785" spans="1:12" x14ac:dyDescent="0.25">
      <c r="A785" s="8" t="s">
        <v>1337</v>
      </c>
      <c r="B785" s="9" t="s">
        <v>1330</v>
      </c>
      <c r="C785" s="9" t="s">
        <v>1338</v>
      </c>
      <c r="D785" s="10">
        <v>339.78753040224512</v>
      </c>
      <c r="E785" s="10">
        <v>351.66821328344253</v>
      </c>
      <c r="F785" s="10">
        <v>224.20036665107583</v>
      </c>
      <c r="G785" s="10">
        <v>312.46195977549115</v>
      </c>
      <c r="H785" s="10">
        <v>300.04342937324606</v>
      </c>
      <c r="I785" s="10">
        <v>310.53445837231072</v>
      </c>
      <c r="J785" s="10">
        <v>197.97620824134714</v>
      </c>
      <c r="K785" s="10">
        <v>275.91406267539764</v>
      </c>
      <c r="L785" s="11"/>
    </row>
    <row r="786" spans="1:12" x14ac:dyDescent="0.25">
      <c r="A786" s="8" t="s">
        <v>1339</v>
      </c>
      <c r="B786" s="9" t="s">
        <v>1330</v>
      </c>
      <c r="C786" s="9" t="s">
        <v>1338</v>
      </c>
      <c r="D786" s="10">
        <v>339.78753040224512</v>
      </c>
      <c r="E786" s="10">
        <v>351.66821328344253</v>
      </c>
      <c r="F786" s="10">
        <v>224.20036665107583</v>
      </c>
      <c r="G786" s="10">
        <v>312.46195977549115</v>
      </c>
      <c r="H786" s="10">
        <v>300.04342937324606</v>
      </c>
      <c r="I786" s="10">
        <v>310.53445837231072</v>
      </c>
      <c r="J786" s="10">
        <v>197.97620824134714</v>
      </c>
      <c r="K786" s="10">
        <v>275.91406267539764</v>
      </c>
      <c r="L786" s="11"/>
    </row>
    <row r="787" spans="1:12" x14ac:dyDescent="0.25">
      <c r="A787" s="8" t="s">
        <v>1340</v>
      </c>
      <c r="B787" s="9" t="s">
        <v>1330</v>
      </c>
      <c r="C787" s="9" t="s">
        <v>1341</v>
      </c>
      <c r="D787" s="10">
        <v>353.84462132514267</v>
      </c>
      <c r="E787" s="10">
        <v>366.21681088196578</v>
      </c>
      <c r="F787" s="10">
        <v>233.47558912681001</v>
      </c>
      <c r="G787" s="10">
        <v>325.38858534444944</v>
      </c>
      <c r="H787" s="10">
        <v>316.81722158841603</v>
      </c>
      <c r="I787" s="10">
        <v>327.89474681878016</v>
      </c>
      <c r="J787" s="10">
        <v>209.0439786222027</v>
      </c>
      <c r="K787" s="10">
        <v>291.33891355857838</v>
      </c>
      <c r="L787" s="11"/>
    </row>
    <row r="788" spans="1:12" x14ac:dyDescent="0.25">
      <c r="A788" s="8" t="s">
        <v>1342</v>
      </c>
      <c r="B788" s="9" t="s">
        <v>1343</v>
      </c>
      <c r="C788" s="9" t="s">
        <v>1344</v>
      </c>
      <c r="D788" s="10">
        <v>331.73070839260316</v>
      </c>
      <c r="E788" s="10">
        <v>343.32968421052647</v>
      </c>
      <c r="F788" s="10">
        <v>218.88427266002856</v>
      </c>
      <c r="G788" s="10">
        <v>305.05306401137983</v>
      </c>
      <c r="H788" s="10">
        <v>295.8116036036036</v>
      </c>
      <c r="I788" s="10">
        <v>306.15466666666674</v>
      </c>
      <c r="J788" s="10">
        <v>195.18394306306311</v>
      </c>
      <c r="K788" s="10">
        <v>272.02255855855856</v>
      </c>
      <c r="L788" s="11"/>
    </row>
    <row r="789" spans="1:12" x14ac:dyDescent="0.25">
      <c r="A789" s="8" t="s">
        <v>1345</v>
      </c>
      <c r="B789" s="9" t="s">
        <v>1343</v>
      </c>
      <c r="C789" s="9" t="s">
        <v>1344</v>
      </c>
      <c r="D789" s="10">
        <v>331.73070839260316</v>
      </c>
      <c r="E789" s="10">
        <v>343.32968421052647</v>
      </c>
      <c r="F789" s="10">
        <v>218.88427266002856</v>
      </c>
      <c r="G789" s="10">
        <v>305.05306401137983</v>
      </c>
      <c r="H789" s="10">
        <v>295.8116036036036</v>
      </c>
      <c r="I789" s="10">
        <v>306.15466666666674</v>
      </c>
      <c r="J789" s="10">
        <v>195.18394306306311</v>
      </c>
      <c r="K789" s="10">
        <v>272.02255855855856</v>
      </c>
      <c r="L789" s="11"/>
    </row>
    <row r="790" spans="1:12" x14ac:dyDescent="0.25">
      <c r="A790" s="8" t="s">
        <v>1346</v>
      </c>
      <c r="B790" s="9" t="s">
        <v>1343</v>
      </c>
      <c r="C790" s="9" t="s">
        <v>1347</v>
      </c>
      <c r="D790" s="10">
        <v>318.27182650602407</v>
      </c>
      <c r="E790" s="10">
        <v>329.40021204819266</v>
      </c>
      <c r="F790" s="10">
        <v>210.00376356626509</v>
      </c>
      <c r="G790" s="10">
        <v>292.67653975903602</v>
      </c>
      <c r="H790" s="10">
        <v>283.2982303614458</v>
      </c>
      <c r="I790" s="10">
        <v>293.20376289156621</v>
      </c>
      <c r="J790" s="10">
        <v>186.92730437590365</v>
      </c>
      <c r="K790" s="10">
        <v>260.51550554216863</v>
      </c>
      <c r="L790" s="11"/>
    </row>
    <row r="791" spans="1:12" x14ac:dyDescent="0.25">
      <c r="A791" s="8" t="s">
        <v>1348</v>
      </c>
      <c r="B791" s="9" t="s">
        <v>1343</v>
      </c>
      <c r="C791" s="9" t="s">
        <v>1349</v>
      </c>
      <c r="D791" s="10">
        <v>330.72799804687497</v>
      </c>
      <c r="E791" s="10">
        <v>342.29191406249993</v>
      </c>
      <c r="F791" s="10">
        <v>218.22265913085943</v>
      </c>
      <c r="G791" s="10">
        <v>304.13099121093745</v>
      </c>
      <c r="H791" s="10">
        <v>294.31187499999999</v>
      </c>
      <c r="I791" s="10">
        <v>304.60249999999996</v>
      </c>
      <c r="J791" s="10">
        <v>194.19438437500003</v>
      </c>
      <c r="K791" s="10">
        <v>270.64343749999995</v>
      </c>
      <c r="L791" s="11"/>
    </row>
    <row r="792" spans="1:12" x14ac:dyDescent="0.25">
      <c r="A792" s="8" t="s">
        <v>1350</v>
      </c>
      <c r="B792" s="9" t="s">
        <v>1343</v>
      </c>
      <c r="C792" s="9" t="s">
        <v>1347</v>
      </c>
      <c r="D792" s="10">
        <v>318.27182650602407</v>
      </c>
      <c r="E792" s="10">
        <v>329.40021204819266</v>
      </c>
      <c r="F792" s="10">
        <v>210.00376356626509</v>
      </c>
      <c r="G792" s="10">
        <v>292.67653975903602</v>
      </c>
      <c r="H792" s="10">
        <v>283.2982303614458</v>
      </c>
      <c r="I792" s="10">
        <v>293.20376289156621</v>
      </c>
      <c r="J792" s="10">
        <v>186.92730437590365</v>
      </c>
      <c r="K792" s="10">
        <v>260.51550554216863</v>
      </c>
      <c r="L792" s="11"/>
    </row>
    <row r="793" spans="1:12" x14ac:dyDescent="0.25">
      <c r="A793" s="8" t="s">
        <v>1351</v>
      </c>
      <c r="B793" s="9" t="s">
        <v>1343</v>
      </c>
      <c r="C793" s="9" t="s">
        <v>1352</v>
      </c>
      <c r="D793" s="10">
        <v>312.88358044009783</v>
      </c>
      <c r="E793" s="10">
        <v>323.82356577017123</v>
      </c>
      <c r="F793" s="10">
        <v>206.44846316381421</v>
      </c>
      <c r="G793" s="10">
        <v>287.72161418092918</v>
      </c>
      <c r="H793" s="10">
        <v>281.73013887530573</v>
      </c>
      <c r="I793" s="10">
        <v>291.58084303178492</v>
      </c>
      <c r="J793" s="10">
        <v>185.89263813691937</v>
      </c>
      <c r="K793" s="10">
        <v>259.07351931540353</v>
      </c>
      <c r="L793" s="11"/>
    </row>
    <row r="794" spans="1:12" x14ac:dyDescent="0.25">
      <c r="A794" s="8" t="s">
        <v>1353</v>
      </c>
      <c r="B794" s="9" t="s">
        <v>1343</v>
      </c>
      <c r="C794" s="9" t="s">
        <v>1354</v>
      </c>
      <c r="D794" s="10">
        <v>326.05653975903596</v>
      </c>
      <c r="E794" s="10">
        <v>337.45711807228906</v>
      </c>
      <c r="F794" s="10">
        <v>215.14031334939753</v>
      </c>
      <c r="G794" s="10">
        <v>299.83520963855409</v>
      </c>
      <c r="H794" s="10">
        <v>290.23693493975895</v>
      </c>
      <c r="I794" s="10">
        <v>300.38507951807225</v>
      </c>
      <c r="J794" s="10">
        <v>191.50563633734939</v>
      </c>
      <c r="K794" s="10">
        <v>266.89620240963853</v>
      </c>
      <c r="L794" s="11"/>
    </row>
    <row r="795" spans="1:12" x14ac:dyDescent="0.25">
      <c r="A795" s="8" t="s">
        <v>1355</v>
      </c>
      <c r="B795" s="9" t="s">
        <v>1343</v>
      </c>
      <c r="C795" s="9" t="s">
        <v>1354</v>
      </c>
      <c r="D795" s="10">
        <v>326.05653975903596</v>
      </c>
      <c r="E795" s="10">
        <v>337.45711807228906</v>
      </c>
      <c r="F795" s="10">
        <v>215.14031334939753</v>
      </c>
      <c r="G795" s="10">
        <v>299.83520963855409</v>
      </c>
      <c r="H795" s="10">
        <v>290.23693493975895</v>
      </c>
      <c r="I795" s="10">
        <v>300.38507951807225</v>
      </c>
      <c r="J795" s="10">
        <v>191.50563633734939</v>
      </c>
      <c r="K795" s="10">
        <v>266.89620240963853</v>
      </c>
      <c r="L795" s="11"/>
    </row>
    <row r="796" spans="1:12" x14ac:dyDescent="0.25">
      <c r="A796" s="8" t="s">
        <v>1356</v>
      </c>
      <c r="B796" s="9" t="s">
        <v>1357</v>
      </c>
      <c r="C796" s="9" t="s">
        <v>1358</v>
      </c>
      <c r="D796" s="10">
        <v>329.80946601466991</v>
      </c>
      <c r="E796" s="10">
        <v>341.34126552567238</v>
      </c>
      <c r="F796" s="10">
        <v>217.61658857212717</v>
      </c>
      <c r="G796" s="10">
        <v>303.28632713936429</v>
      </c>
      <c r="H796" s="10">
        <v>290.43838435207823</v>
      </c>
      <c r="I796" s="10">
        <v>300.5935726161369</v>
      </c>
      <c r="J796" s="10">
        <v>191.63855773105138</v>
      </c>
      <c r="K796" s="10">
        <v>267.0814513447433</v>
      </c>
      <c r="L796" s="11"/>
    </row>
    <row r="797" spans="1:12" x14ac:dyDescent="0.25">
      <c r="A797" s="8" t="s">
        <v>1359</v>
      </c>
      <c r="B797" s="9" t="s">
        <v>1357</v>
      </c>
      <c r="C797" s="9" t="s">
        <v>1360</v>
      </c>
      <c r="D797" s="10">
        <v>318.89565217391305</v>
      </c>
      <c r="E797" s="10">
        <v>330.04584980237149</v>
      </c>
      <c r="F797" s="10">
        <v>210.41537944664034</v>
      </c>
      <c r="G797" s="10">
        <v>293.25019762845847</v>
      </c>
      <c r="H797" s="10">
        <v>281.11878260869565</v>
      </c>
      <c r="I797" s="10">
        <v>290.94811067193672</v>
      </c>
      <c r="J797" s="10">
        <v>185.48924988142292</v>
      </c>
      <c r="K797" s="10">
        <v>258.51132806324108</v>
      </c>
      <c r="L797" s="11"/>
    </row>
    <row r="798" spans="1:12" x14ac:dyDescent="0.25">
      <c r="A798" s="8" t="s">
        <v>1361</v>
      </c>
      <c r="B798" s="9" t="s">
        <v>1357</v>
      </c>
      <c r="C798" s="9" t="s">
        <v>1360</v>
      </c>
      <c r="D798" s="10">
        <v>318.89565217391305</v>
      </c>
      <c r="E798" s="10">
        <v>330.04584980237149</v>
      </c>
      <c r="F798" s="10">
        <v>210.41537944664034</v>
      </c>
      <c r="G798" s="10">
        <v>293.25019762845847</v>
      </c>
      <c r="H798" s="10">
        <v>281.11878260869565</v>
      </c>
      <c r="I798" s="10">
        <v>290.94811067193672</v>
      </c>
      <c r="J798" s="10">
        <v>185.48924988142292</v>
      </c>
      <c r="K798" s="10">
        <v>258.51132806324108</v>
      </c>
      <c r="L798" s="11"/>
    </row>
    <row r="799" spans="1:12" x14ac:dyDescent="0.25">
      <c r="A799" s="8" t="s">
        <v>1362</v>
      </c>
      <c r="B799" s="9" t="s">
        <v>1357</v>
      </c>
      <c r="C799" s="9" t="s">
        <v>1358</v>
      </c>
      <c r="D799" s="10">
        <v>329.80946601466991</v>
      </c>
      <c r="E799" s="10">
        <v>341.34126552567238</v>
      </c>
      <c r="F799" s="10">
        <v>217.61658857212717</v>
      </c>
      <c r="G799" s="10">
        <v>303.28632713936429</v>
      </c>
      <c r="H799" s="10">
        <v>290.43838435207823</v>
      </c>
      <c r="I799" s="10">
        <v>300.5935726161369</v>
      </c>
      <c r="J799" s="10">
        <v>191.63855773105138</v>
      </c>
      <c r="K799" s="10">
        <v>267.0814513447433</v>
      </c>
      <c r="L799" s="11"/>
    </row>
    <row r="800" spans="1:12" x14ac:dyDescent="0.25">
      <c r="A800" s="8" t="s">
        <v>1363</v>
      </c>
      <c r="B800" s="9" t="s">
        <v>1357</v>
      </c>
      <c r="C800" s="9" t="s">
        <v>1364</v>
      </c>
      <c r="D800" s="10">
        <v>316.47942857142857</v>
      </c>
      <c r="E800" s="10">
        <v>327.54514285714293</v>
      </c>
      <c r="F800" s="10">
        <v>208.82109428571437</v>
      </c>
      <c r="G800" s="10">
        <v>291.02828571428574</v>
      </c>
      <c r="H800" s="10">
        <v>279.95314285714284</v>
      </c>
      <c r="I800" s="10">
        <v>289.74171428571429</v>
      </c>
      <c r="J800" s="10">
        <v>184.72013142857145</v>
      </c>
      <c r="K800" s="10">
        <v>257.43942857142861</v>
      </c>
      <c r="L800" s="11"/>
    </row>
    <row r="801" spans="1:12" x14ac:dyDescent="0.25">
      <c r="A801" s="8" t="s">
        <v>1365</v>
      </c>
      <c r="B801" s="9" t="s">
        <v>1357</v>
      </c>
      <c r="C801" s="9" t="s">
        <v>1366</v>
      </c>
      <c r="D801" s="10">
        <v>318.77594388777555</v>
      </c>
      <c r="E801" s="10">
        <v>329.92195591182372</v>
      </c>
      <c r="F801" s="10">
        <v>210.33639290581166</v>
      </c>
      <c r="G801" s="10">
        <v>293.140116232465</v>
      </c>
      <c r="H801" s="10">
        <v>281.73464529058117</v>
      </c>
      <c r="I801" s="10">
        <v>291.58550701402811</v>
      </c>
      <c r="J801" s="10">
        <v>185.89561158316639</v>
      </c>
      <c r="K801" s="10">
        <v>259.07766332665335</v>
      </c>
      <c r="L801" s="11"/>
    </row>
    <row r="802" spans="1:12" x14ac:dyDescent="0.25">
      <c r="A802" s="8" t="s">
        <v>1367</v>
      </c>
      <c r="B802" s="9" t="s">
        <v>1357</v>
      </c>
      <c r="C802" s="9" t="s">
        <v>1366</v>
      </c>
      <c r="D802" s="10">
        <v>318.77594388777555</v>
      </c>
      <c r="E802" s="10">
        <v>329.92195591182372</v>
      </c>
      <c r="F802" s="10">
        <v>210.33639290581166</v>
      </c>
      <c r="G802" s="10">
        <v>293.140116232465</v>
      </c>
      <c r="H802" s="10">
        <v>281.73464529058117</v>
      </c>
      <c r="I802" s="10">
        <v>291.58550701402811</v>
      </c>
      <c r="J802" s="10">
        <v>185.89561158316639</v>
      </c>
      <c r="K802" s="10">
        <v>259.07766332665335</v>
      </c>
      <c r="L802" s="11"/>
    </row>
    <row r="803" spans="1:12" x14ac:dyDescent="0.25">
      <c r="A803" s="8" t="s">
        <v>1368</v>
      </c>
      <c r="B803" s="9" t="s">
        <v>1357</v>
      </c>
      <c r="C803" s="9" t="s">
        <v>1369</v>
      </c>
      <c r="D803" s="10">
        <v>317.35224003935082</v>
      </c>
      <c r="E803" s="10">
        <v>328.44847220855894</v>
      </c>
      <c r="F803" s="10">
        <v>209.39699726512555</v>
      </c>
      <c r="G803" s="10">
        <v>291.8309060501723</v>
      </c>
      <c r="H803" s="10">
        <v>280.79600983767835</v>
      </c>
      <c r="I803" s="10">
        <v>290.6140521396951</v>
      </c>
      <c r="J803" s="10">
        <v>185.27627628135767</v>
      </c>
      <c r="K803" s="10">
        <v>258.21451254303992</v>
      </c>
      <c r="L803" s="11"/>
    </row>
    <row r="804" spans="1:12" x14ac:dyDescent="0.25">
      <c r="A804" s="8" t="s">
        <v>1370</v>
      </c>
      <c r="B804" s="9" t="s">
        <v>1357</v>
      </c>
      <c r="C804" s="9" t="s">
        <v>1371</v>
      </c>
      <c r="D804" s="10">
        <v>325.86532234609791</v>
      </c>
      <c r="E804" s="10">
        <v>337.25921473582162</v>
      </c>
      <c r="F804" s="10">
        <v>215.01414328647604</v>
      </c>
      <c r="G804" s="10">
        <v>299.65936984973342</v>
      </c>
      <c r="H804" s="10">
        <v>289.67169655841013</v>
      </c>
      <c r="I804" s="10">
        <v>299.8000775569559</v>
      </c>
      <c r="J804" s="10">
        <v>191.132677823558</v>
      </c>
      <c r="K804" s="10">
        <v>266.37642026175479</v>
      </c>
      <c r="L804" s="11"/>
    </row>
    <row r="805" spans="1:12" x14ac:dyDescent="0.25">
      <c r="A805" s="8" t="s">
        <v>1372</v>
      </c>
      <c r="B805" s="9" t="s">
        <v>1357</v>
      </c>
      <c r="C805" s="9" t="s">
        <v>1373</v>
      </c>
      <c r="D805" s="10">
        <v>320.61133267909725</v>
      </c>
      <c r="E805" s="10">
        <v>331.82151913640837</v>
      </c>
      <c r="F805" s="10">
        <v>211.54742863591761</v>
      </c>
      <c r="G805" s="10">
        <v>294.82790382728172</v>
      </c>
      <c r="H805" s="10">
        <v>283.69319528949961</v>
      </c>
      <c r="I805" s="10">
        <v>293.61253778213944</v>
      </c>
      <c r="J805" s="10">
        <v>187.18791217860652</v>
      </c>
      <c r="K805" s="10">
        <v>260.87870755642791</v>
      </c>
      <c r="L805" s="11"/>
    </row>
    <row r="806" spans="1:12" x14ac:dyDescent="0.25">
      <c r="A806" s="8" t="s">
        <v>1374</v>
      </c>
      <c r="B806" s="9" t="s">
        <v>1357</v>
      </c>
      <c r="C806" s="9" t="s">
        <v>1375</v>
      </c>
      <c r="D806" s="10">
        <v>313.44859362549801</v>
      </c>
      <c r="E806" s="10">
        <v>324.40833466135456</v>
      </c>
      <c r="F806" s="10">
        <v>206.82127308764944</v>
      </c>
      <c r="G806" s="10">
        <v>288.24118924302792</v>
      </c>
      <c r="H806" s="10">
        <v>278.62097211155378</v>
      </c>
      <c r="I806" s="10">
        <v>288.36296414342621</v>
      </c>
      <c r="J806" s="10">
        <v>183.84113163346615</v>
      </c>
      <c r="K806" s="10">
        <v>256.21439043824699</v>
      </c>
      <c r="L806" s="11"/>
    </row>
    <row r="807" spans="1:12" x14ac:dyDescent="0.25">
      <c r="A807" s="8" t="s">
        <v>1376</v>
      </c>
      <c r="B807" s="9" t="s">
        <v>1357</v>
      </c>
      <c r="C807" s="9" t="s">
        <v>1377</v>
      </c>
      <c r="D807" s="10">
        <v>314.18330563798213</v>
      </c>
      <c r="E807" s="10">
        <v>325.16873590504457</v>
      </c>
      <c r="F807" s="10">
        <v>207.30605456973294</v>
      </c>
      <c r="G807" s="10">
        <v>288.91681602373882</v>
      </c>
      <c r="H807" s="10">
        <v>280.09159643916911</v>
      </c>
      <c r="I807" s="10">
        <v>289.88500890207723</v>
      </c>
      <c r="J807" s="10">
        <v>184.8114865875371</v>
      </c>
      <c r="K807" s="10">
        <v>257.56674777448069</v>
      </c>
      <c r="L807" s="11"/>
    </row>
    <row r="808" spans="1:12" x14ac:dyDescent="0.25">
      <c r="A808" s="8" t="s">
        <v>1378</v>
      </c>
      <c r="B808" s="9" t="s">
        <v>1379</v>
      </c>
      <c r="C808" s="9" t="s">
        <v>1380</v>
      </c>
      <c r="D808" s="10">
        <v>325.09700344997538</v>
      </c>
      <c r="E808" s="10">
        <v>336.46403154263186</v>
      </c>
      <c r="F808" s="10">
        <v>214.50718713652046</v>
      </c>
      <c r="G808" s="10">
        <v>298.9528388368654</v>
      </c>
      <c r="H808" s="10">
        <v>282.5437555446033</v>
      </c>
      <c r="I808" s="10">
        <v>292.42290783637264</v>
      </c>
      <c r="J808" s="10">
        <v>186.42948289797931</v>
      </c>
      <c r="K808" s="10">
        <v>259.82170527353378</v>
      </c>
      <c r="L808" s="11"/>
    </row>
    <row r="809" spans="1:12" x14ac:dyDescent="0.25">
      <c r="A809" s="8" t="s">
        <v>1381</v>
      </c>
      <c r="B809" s="9" t="s">
        <v>1379</v>
      </c>
      <c r="C809" s="9" t="s">
        <v>1380</v>
      </c>
      <c r="D809" s="10">
        <v>325.09700344997538</v>
      </c>
      <c r="E809" s="10">
        <v>336.46403154263186</v>
      </c>
      <c r="F809" s="10">
        <v>214.50718713652046</v>
      </c>
      <c r="G809" s="10">
        <v>298.9528388368654</v>
      </c>
      <c r="H809" s="10">
        <v>282.5437555446033</v>
      </c>
      <c r="I809" s="10">
        <v>292.42290783637264</v>
      </c>
      <c r="J809" s="10">
        <v>186.42948289797931</v>
      </c>
      <c r="K809" s="10">
        <v>259.82170527353378</v>
      </c>
      <c r="L809" s="11"/>
    </row>
    <row r="810" spans="1:12" x14ac:dyDescent="0.25">
      <c r="A810" s="8" t="s">
        <v>1382</v>
      </c>
      <c r="B810" s="9" t="s">
        <v>1379</v>
      </c>
      <c r="C810" s="9" t="s">
        <v>1380</v>
      </c>
      <c r="D810" s="10">
        <v>325.09700344997538</v>
      </c>
      <c r="E810" s="10">
        <v>336.46403154263186</v>
      </c>
      <c r="F810" s="10">
        <v>214.50718713652046</v>
      </c>
      <c r="G810" s="10">
        <v>298.9528388368654</v>
      </c>
      <c r="H810" s="10">
        <v>282.5437555446033</v>
      </c>
      <c r="I810" s="10">
        <v>292.42290783637264</v>
      </c>
      <c r="J810" s="10">
        <v>186.42948289797931</v>
      </c>
      <c r="K810" s="10">
        <v>259.82170527353378</v>
      </c>
      <c r="L810" s="11"/>
    </row>
    <row r="811" spans="1:12" x14ac:dyDescent="0.25">
      <c r="A811" s="8" t="s">
        <v>1383</v>
      </c>
      <c r="B811" s="9" t="s">
        <v>1379</v>
      </c>
      <c r="C811" s="9" t="s">
        <v>1384</v>
      </c>
      <c r="D811" s="10">
        <v>323.69463126843664</v>
      </c>
      <c r="E811" s="10">
        <v>335.01262536873156</v>
      </c>
      <c r="F811" s="10">
        <v>213.58186666666668</v>
      </c>
      <c r="G811" s="10">
        <v>297.6632448377581</v>
      </c>
      <c r="H811" s="10">
        <v>281.76146312684369</v>
      </c>
      <c r="I811" s="10">
        <v>291.61326253687315</v>
      </c>
      <c r="J811" s="10">
        <v>185.91330666666667</v>
      </c>
      <c r="K811" s="10">
        <v>259.10232448377582</v>
      </c>
      <c r="L811" s="11"/>
    </row>
    <row r="812" spans="1:12" x14ac:dyDescent="0.25">
      <c r="A812" s="8" t="s">
        <v>1385</v>
      </c>
      <c r="B812" s="9" t="s">
        <v>1379</v>
      </c>
      <c r="C812" s="9" t="s">
        <v>1386</v>
      </c>
      <c r="D812" s="10">
        <v>325.13351351351344</v>
      </c>
      <c r="E812" s="10">
        <v>336.50181818181807</v>
      </c>
      <c r="F812" s="10">
        <v>214.53127739557735</v>
      </c>
      <c r="G812" s="10">
        <v>298.98641277641264</v>
      </c>
      <c r="H812" s="10">
        <v>282.68211891891883</v>
      </c>
      <c r="I812" s="10">
        <v>292.56610909090904</v>
      </c>
      <c r="J812" s="10">
        <v>186.5207785356265</v>
      </c>
      <c r="K812" s="10">
        <v>259.94894152334143</v>
      </c>
      <c r="L812" s="11"/>
    </row>
    <row r="813" spans="1:12" x14ac:dyDescent="0.25">
      <c r="A813" s="8" t="s">
        <v>1387</v>
      </c>
      <c r="B813" s="9" t="s">
        <v>1379</v>
      </c>
      <c r="C813" s="9" t="s">
        <v>1388</v>
      </c>
      <c r="D813" s="10">
        <v>329.03549583128967</v>
      </c>
      <c r="E813" s="10">
        <v>340.54023344776846</v>
      </c>
      <c r="F813" s="10">
        <v>217.10590356056889</v>
      </c>
      <c r="G813" s="10">
        <v>302.57459931338883</v>
      </c>
      <c r="H813" s="10">
        <v>286.12848258950459</v>
      </c>
      <c r="I813" s="10">
        <v>296.13297498773909</v>
      </c>
      <c r="J813" s="10">
        <v>188.79477604708191</v>
      </c>
      <c r="K813" s="10">
        <v>263.1181500735654</v>
      </c>
      <c r="L813" s="11"/>
    </row>
    <row r="814" spans="1:12" x14ac:dyDescent="0.25">
      <c r="A814" s="8" t="s">
        <v>1389</v>
      </c>
      <c r="B814" s="9" t="s">
        <v>1379</v>
      </c>
      <c r="C814" s="9" t="s">
        <v>1390</v>
      </c>
      <c r="D814" s="10">
        <v>320.087047240179</v>
      </c>
      <c r="E814" s="10">
        <v>331.27890203878661</v>
      </c>
      <c r="F814" s="10">
        <v>211.20149190452506</v>
      </c>
      <c r="G814" s="10">
        <v>294.34578120338136</v>
      </c>
      <c r="H814" s="10">
        <v>278.77362904027848</v>
      </c>
      <c r="I814" s="10">
        <v>288.52095872700147</v>
      </c>
      <c r="J814" s="10">
        <v>183.94185851815016</v>
      </c>
      <c r="K814" s="10">
        <v>256.35477076081548</v>
      </c>
      <c r="L814" s="11"/>
    </row>
    <row r="815" spans="1:12" x14ac:dyDescent="0.25">
      <c r="A815" s="8" t="s">
        <v>1391</v>
      </c>
      <c r="B815" s="9" t="s">
        <v>1379</v>
      </c>
      <c r="C815" s="9" t="s">
        <v>1392</v>
      </c>
      <c r="D815" s="10">
        <v>319.64991026919245</v>
      </c>
      <c r="E815" s="10">
        <v>330.82648055832504</v>
      </c>
      <c r="F815" s="10">
        <v>210.91305792622137</v>
      </c>
      <c r="G815" s="10">
        <v>293.94379860418746</v>
      </c>
      <c r="H815" s="10">
        <v>278.45222333000999</v>
      </c>
      <c r="I815" s="10">
        <v>288.18831505483547</v>
      </c>
      <c r="J815" s="10">
        <v>183.72978693918245</v>
      </c>
      <c r="K815" s="10">
        <v>256.0592123629113</v>
      </c>
      <c r="L815" s="11"/>
    </row>
    <row r="816" spans="1:12" x14ac:dyDescent="0.25">
      <c r="A816" s="8" t="s">
        <v>1393</v>
      </c>
      <c r="B816" s="9" t="s">
        <v>1379</v>
      </c>
      <c r="C816" s="9" t="s">
        <v>1394</v>
      </c>
      <c r="D816" s="10">
        <v>314.83726977687616</v>
      </c>
      <c r="E816" s="10">
        <v>325.8455659229208</v>
      </c>
      <c r="F816" s="10">
        <v>207.73755657200806</v>
      </c>
      <c r="G816" s="10">
        <v>289.51818864097351</v>
      </c>
      <c r="H816" s="10">
        <v>274.47037119675457</v>
      </c>
      <c r="I816" s="10">
        <v>284.06723732251521</v>
      </c>
      <c r="J816" s="10">
        <v>181.10246065922922</v>
      </c>
      <c r="K816" s="10">
        <v>252.39757910750507</v>
      </c>
      <c r="L816" s="11"/>
    </row>
    <row r="817" spans="1:12" x14ac:dyDescent="0.25">
      <c r="A817" s="8" t="s">
        <v>1395</v>
      </c>
      <c r="B817" s="9" t="s">
        <v>1379</v>
      </c>
      <c r="C817" s="9" t="s">
        <v>1396</v>
      </c>
      <c r="D817" s="10">
        <v>311.43525762881438</v>
      </c>
      <c r="E817" s="10">
        <v>322.32460230115049</v>
      </c>
      <c r="F817" s="10">
        <v>205.4928233116558</v>
      </c>
      <c r="G817" s="10">
        <v>286.38976488244128</v>
      </c>
      <c r="H817" s="10">
        <v>277.10381190595297</v>
      </c>
      <c r="I817" s="10">
        <v>286.79275637818904</v>
      </c>
      <c r="J817" s="10">
        <v>182.84007113556774</v>
      </c>
      <c r="K817" s="10">
        <v>254.81923961980988</v>
      </c>
      <c r="L817" s="11"/>
    </row>
    <row r="818" spans="1:12" x14ac:dyDescent="0.25">
      <c r="A818" s="8" t="s">
        <v>1397</v>
      </c>
      <c r="B818" s="9" t="s">
        <v>1379</v>
      </c>
      <c r="C818" s="9" t="s">
        <v>1398</v>
      </c>
      <c r="D818" s="10">
        <v>317.68630573248407</v>
      </c>
      <c r="E818" s="10">
        <v>328.79421852033317</v>
      </c>
      <c r="F818" s="10">
        <v>209.61742221950027</v>
      </c>
      <c r="G818" s="10">
        <v>292.13810632043112</v>
      </c>
      <c r="H818" s="10">
        <v>282.61942675159236</v>
      </c>
      <c r="I818" s="10">
        <v>292.50122488975995</v>
      </c>
      <c r="J818" s="10">
        <v>186.47941266536012</v>
      </c>
      <c r="K818" s="10">
        <v>259.89129103380697</v>
      </c>
      <c r="L818" s="11"/>
    </row>
    <row r="819" spans="1:12" x14ac:dyDescent="0.25">
      <c r="A819" s="8" t="s">
        <v>1399</v>
      </c>
      <c r="B819" s="9" t="s">
        <v>1379</v>
      </c>
      <c r="C819" s="9" t="s">
        <v>1400</v>
      </c>
      <c r="D819" s="10">
        <v>322.06192438196791</v>
      </c>
      <c r="E819" s="10">
        <v>333.32283082888966</v>
      </c>
      <c r="F819" s="10">
        <v>212.5045655598642</v>
      </c>
      <c r="G819" s="10">
        <v>296.16183955404745</v>
      </c>
      <c r="H819" s="10">
        <v>286.23636936500242</v>
      </c>
      <c r="I819" s="10">
        <v>296.24463402811426</v>
      </c>
      <c r="J819" s="10">
        <v>188.86596245758599</v>
      </c>
      <c r="K819" s="10">
        <v>263.21736063984486</v>
      </c>
      <c r="L819" s="11"/>
    </row>
    <row r="820" spans="1:12" x14ac:dyDescent="0.25">
      <c r="A820" s="8" t="s">
        <v>1401</v>
      </c>
      <c r="B820" s="9" t="s">
        <v>1379</v>
      </c>
      <c r="C820" s="9" t="s">
        <v>1402</v>
      </c>
      <c r="D820" s="10">
        <v>322.07959671972981</v>
      </c>
      <c r="E820" s="10">
        <v>333.34112108055945</v>
      </c>
      <c r="F820" s="10">
        <v>212.51622621321755</v>
      </c>
      <c r="G820" s="10">
        <v>296.17809068982149</v>
      </c>
      <c r="H820" s="10">
        <v>286.63367004341535</v>
      </c>
      <c r="I820" s="10">
        <v>296.6558263386396</v>
      </c>
      <c r="J820" s="10">
        <v>189.12811144717801</v>
      </c>
      <c r="K820" s="10">
        <v>263.58271056439941</v>
      </c>
      <c r="L820" s="11"/>
    </row>
    <row r="821" spans="1:12" x14ac:dyDescent="0.25">
      <c r="A821" s="8" t="s">
        <v>1403</v>
      </c>
      <c r="B821" s="9" t="s">
        <v>1379</v>
      </c>
      <c r="C821" s="9" t="s">
        <v>1404</v>
      </c>
      <c r="D821" s="10">
        <v>318.96380195121947</v>
      </c>
      <c r="E821" s="10">
        <v>330.11638243902451</v>
      </c>
      <c r="F821" s="10">
        <v>210.46034638536588</v>
      </c>
      <c r="G821" s="10">
        <v>293.31286682926827</v>
      </c>
      <c r="H821" s="10">
        <v>283.76864195121954</v>
      </c>
      <c r="I821" s="10">
        <v>293.69062243902448</v>
      </c>
      <c r="J821" s="10">
        <v>187.23769378536591</v>
      </c>
      <c r="K821" s="10">
        <v>260.94808682926833</v>
      </c>
      <c r="L821" s="11"/>
    </row>
    <row r="822" spans="1:12" x14ac:dyDescent="0.25">
      <c r="A822" s="8" t="s">
        <v>1405</v>
      </c>
      <c r="B822" s="9" t="s">
        <v>1191</v>
      </c>
      <c r="C822" s="9" t="s">
        <v>1273</v>
      </c>
      <c r="D822" s="10">
        <v>306.67863503649625</v>
      </c>
      <c r="E822" s="10">
        <v>317.40166423357664</v>
      </c>
      <c r="F822" s="10">
        <v>202.35428397810216</v>
      </c>
      <c r="G822" s="10">
        <v>282.01566788321162</v>
      </c>
      <c r="H822" s="10">
        <v>273.05320646506772</v>
      </c>
      <c r="I822" s="10">
        <v>282.60052137643379</v>
      </c>
      <c r="J822" s="10">
        <v>180.1673796923879</v>
      </c>
      <c r="K822" s="10">
        <v>251.09438216892596</v>
      </c>
      <c r="L822" s="11"/>
    </row>
    <row r="823" spans="1:12" x14ac:dyDescent="0.25">
      <c r="A823" s="8" t="s">
        <v>1406</v>
      </c>
      <c r="B823" s="9" t="s">
        <v>1407</v>
      </c>
      <c r="C823" s="9" t="s">
        <v>1390</v>
      </c>
      <c r="D823" s="10">
        <v>384.17264413680778</v>
      </c>
      <c r="E823" s="10">
        <v>397.60525407166125</v>
      </c>
      <c r="F823" s="10">
        <v>253.48678208061887</v>
      </c>
      <c r="G823" s="10">
        <v>353.27764128664495</v>
      </c>
      <c r="H823" s="10">
        <v>343.46236074918562</v>
      </c>
      <c r="I823" s="10">
        <v>355.4715342019544</v>
      </c>
      <c r="J823" s="10">
        <v>226.62511222719868</v>
      </c>
      <c r="K823" s="10">
        <v>315.8412618078176</v>
      </c>
      <c r="L823" s="11"/>
    </row>
    <row r="824" spans="1:12" x14ac:dyDescent="0.25">
      <c r="A824" s="8" t="s">
        <v>1408</v>
      </c>
      <c r="B824" s="9" t="s">
        <v>1407</v>
      </c>
      <c r="C824" s="9" t="s">
        <v>1390</v>
      </c>
      <c r="D824" s="10">
        <v>384.17264413680778</v>
      </c>
      <c r="E824" s="10">
        <v>397.60525407166125</v>
      </c>
      <c r="F824" s="10">
        <v>253.48678208061887</v>
      </c>
      <c r="G824" s="10">
        <v>353.27764128664495</v>
      </c>
      <c r="H824" s="10">
        <v>343.46236074918562</v>
      </c>
      <c r="I824" s="10">
        <v>355.4715342019544</v>
      </c>
      <c r="J824" s="10">
        <v>226.62511222719868</v>
      </c>
      <c r="K824" s="10">
        <v>315.8412618078176</v>
      </c>
      <c r="L824" s="11"/>
    </row>
    <row r="825" spans="1:12" x14ac:dyDescent="0.25">
      <c r="A825" s="8" t="s">
        <v>1409</v>
      </c>
      <c r="B825" s="9" t="s">
        <v>1407</v>
      </c>
      <c r="C825" s="9" t="s">
        <v>1390</v>
      </c>
      <c r="D825" s="10">
        <v>384.17264413680778</v>
      </c>
      <c r="E825" s="10">
        <v>397.60525407166125</v>
      </c>
      <c r="F825" s="10">
        <v>253.48678208061887</v>
      </c>
      <c r="G825" s="10">
        <v>353.27764128664495</v>
      </c>
      <c r="H825" s="10">
        <v>343.46236074918562</v>
      </c>
      <c r="I825" s="10">
        <v>355.4715342019544</v>
      </c>
      <c r="J825" s="10">
        <v>226.62511222719868</v>
      </c>
      <c r="K825" s="10">
        <v>315.8412618078176</v>
      </c>
      <c r="L825" s="11"/>
    </row>
    <row r="826" spans="1:12" x14ac:dyDescent="0.25">
      <c r="A826" s="8" t="s">
        <v>1410</v>
      </c>
      <c r="B826" s="9" t="s">
        <v>1407</v>
      </c>
      <c r="C826" s="9" t="s">
        <v>1411</v>
      </c>
      <c r="D826" s="10">
        <v>344.84776271186439</v>
      </c>
      <c r="E826" s="10">
        <v>356.90537679269886</v>
      </c>
      <c r="F826" s="10">
        <v>227.53923531942635</v>
      </c>
      <c r="G826" s="10">
        <v>317.11525032594528</v>
      </c>
      <c r="H826" s="10">
        <v>312.0927457627119</v>
      </c>
      <c r="I826" s="10">
        <v>323.00507953063891</v>
      </c>
      <c r="J826" s="10">
        <v>205.92665053455025</v>
      </c>
      <c r="K826" s="10">
        <v>286.99437809647986</v>
      </c>
      <c r="L826" s="11"/>
    </row>
    <row r="827" spans="1:12" x14ac:dyDescent="0.25">
      <c r="A827" s="8" t="s">
        <v>1412</v>
      </c>
      <c r="B827" s="9" t="s">
        <v>1407</v>
      </c>
      <c r="C827" s="9" t="s">
        <v>1413</v>
      </c>
      <c r="D827" s="10">
        <v>352.70702550091079</v>
      </c>
      <c r="E827" s="10">
        <v>365.03943897996362</v>
      </c>
      <c r="F827" s="10">
        <v>232.72497476320589</v>
      </c>
      <c r="G827" s="10">
        <v>324.34247449908923</v>
      </c>
      <c r="H827" s="10">
        <v>309.07822040072853</v>
      </c>
      <c r="I827" s="10">
        <v>319.88515118397078</v>
      </c>
      <c r="J827" s="10">
        <v>203.93759081056464</v>
      </c>
      <c r="K827" s="10">
        <v>284.2222795992713</v>
      </c>
      <c r="L827" s="11"/>
    </row>
    <row r="828" spans="1:12" x14ac:dyDescent="0.25">
      <c r="A828" s="8" t="s">
        <v>1414</v>
      </c>
      <c r="B828" s="9" t="s">
        <v>1407</v>
      </c>
      <c r="C828" s="9" t="s">
        <v>1413</v>
      </c>
      <c r="D828" s="10">
        <v>352.70702550091079</v>
      </c>
      <c r="E828" s="10">
        <v>365.03943897996362</v>
      </c>
      <c r="F828" s="10">
        <v>232.72497476320589</v>
      </c>
      <c r="G828" s="10">
        <v>324.34247449908923</v>
      </c>
      <c r="H828" s="10">
        <v>309.07822040072853</v>
      </c>
      <c r="I828" s="10">
        <v>319.88515118397078</v>
      </c>
      <c r="J828" s="10">
        <v>203.93759081056464</v>
      </c>
      <c r="K828" s="10">
        <v>284.2222795992713</v>
      </c>
      <c r="L828" s="11"/>
    </row>
    <row r="829" spans="1:12" x14ac:dyDescent="0.25">
      <c r="A829" s="8" t="s">
        <v>1415</v>
      </c>
      <c r="B829" s="9" t="s">
        <v>1407</v>
      </c>
      <c r="C829" s="9" t="s">
        <v>1416</v>
      </c>
      <c r="D829" s="10">
        <v>353.7950832570906</v>
      </c>
      <c r="E829" s="10">
        <v>366.16554071363231</v>
      </c>
      <c r="F829" s="10">
        <v>233.44290266239713</v>
      </c>
      <c r="G829" s="10">
        <v>325.34303110704485</v>
      </c>
      <c r="H829" s="10">
        <v>309.54005032021951</v>
      </c>
      <c r="I829" s="10">
        <v>320.36312900274476</v>
      </c>
      <c r="J829" s="10">
        <v>204.2423178179323</v>
      </c>
      <c r="K829" s="10">
        <v>284.64696935041167</v>
      </c>
      <c r="L829" s="11"/>
    </row>
    <row r="830" spans="1:12" x14ac:dyDescent="0.25">
      <c r="A830" s="8" t="s">
        <v>1417</v>
      </c>
      <c r="B830" s="9" t="s">
        <v>1407</v>
      </c>
      <c r="C830" s="9" t="s">
        <v>1418</v>
      </c>
      <c r="D830" s="10">
        <v>330.60250453720505</v>
      </c>
      <c r="E830" s="10">
        <v>342.16203266787659</v>
      </c>
      <c r="F830" s="10">
        <v>218.13985535390202</v>
      </c>
      <c r="G830" s="10">
        <v>304.01558983666064</v>
      </c>
      <c r="H830" s="10">
        <v>300.19099818511796</v>
      </c>
      <c r="I830" s="10">
        <v>310.68718693284933</v>
      </c>
      <c r="J830" s="10">
        <v>198.07357785843919</v>
      </c>
      <c r="K830" s="10">
        <v>276.04976406533575</v>
      </c>
      <c r="L830" s="11"/>
    </row>
    <row r="831" spans="1:12" x14ac:dyDescent="0.25">
      <c r="A831" s="8" t="s">
        <v>1419</v>
      </c>
      <c r="B831" s="9" t="s">
        <v>1420</v>
      </c>
      <c r="C831" s="9" t="s">
        <v>1421</v>
      </c>
      <c r="D831" s="10">
        <v>428.39867860048815</v>
      </c>
      <c r="E831" s="10">
        <v>443.37765337672909</v>
      </c>
      <c r="F831" s="10">
        <v>282.66823300244107</v>
      </c>
      <c r="G831" s="10">
        <v>393.94703661513415</v>
      </c>
      <c r="H831" s="12">
        <v>395.40512286411717</v>
      </c>
      <c r="I831" s="12">
        <v>409.23047681041504</v>
      </c>
      <c r="J831" s="12">
        <v>260.89825432058586</v>
      </c>
      <c r="K831" s="12">
        <v>363.60680878763219</v>
      </c>
      <c r="L831" s="13" t="s">
        <v>1422</v>
      </c>
    </row>
    <row r="832" spans="1:12" x14ac:dyDescent="0.25">
      <c r="A832" s="8" t="s">
        <v>1423</v>
      </c>
      <c r="B832" s="9" t="s">
        <v>1420</v>
      </c>
      <c r="C832" s="9" t="s">
        <v>1421</v>
      </c>
      <c r="D832" s="10">
        <v>428.39867860048815</v>
      </c>
      <c r="E832" s="10">
        <v>443.37765337672909</v>
      </c>
      <c r="F832" s="10">
        <v>282.66823300244107</v>
      </c>
      <c r="G832" s="10">
        <v>393.94703661513415</v>
      </c>
      <c r="H832" s="12">
        <v>395.40512286411717</v>
      </c>
      <c r="I832" s="12">
        <v>409.23047681041504</v>
      </c>
      <c r="J832" s="12">
        <v>260.89825432058586</v>
      </c>
      <c r="K832" s="12">
        <v>363.60680878763219</v>
      </c>
      <c r="L832" s="13" t="s">
        <v>1422</v>
      </c>
    </row>
    <row r="833" spans="1:12" x14ac:dyDescent="0.25">
      <c r="A833" s="8" t="s">
        <v>1424</v>
      </c>
      <c r="B833" s="9" t="s">
        <v>1420</v>
      </c>
      <c r="C833" s="9" t="s">
        <v>1421</v>
      </c>
      <c r="D833" s="10">
        <v>428.39867860048815</v>
      </c>
      <c r="E833" s="10">
        <v>443.37765337672909</v>
      </c>
      <c r="F833" s="10">
        <v>282.66823300244107</v>
      </c>
      <c r="G833" s="10">
        <v>393.94703661513415</v>
      </c>
      <c r="H833" s="12">
        <v>395.40512286411717</v>
      </c>
      <c r="I833" s="12">
        <v>409.23047681041504</v>
      </c>
      <c r="J833" s="12">
        <v>260.89825432058586</v>
      </c>
      <c r="K833" s="12">
        <v>363.60680878763219</v>
      </c>
      <c r="L833" s="13" t="s">
        <v>1422</v>
      </c>
    </row>
    <row r="834" spans="1:12" x14ac:dyDescent="0.25">
      <c r="A834" s="8" t="s">
        <v>1425</v>
      </c>
      <c r="B834" s="9" t="s">
        <v>1420</v>
      </c>
      <c r="C834" s="9" t="s">
        <v>1426</v>
      </c>
      <c r="D834" s="10">
        <v>387.28529472431586</v>
      </c>
      <c r="E834" s="10">
        <v>400.82673859579546</v>
      </c>
      <c r="F834" s="10">
        <v>255.54058729869109</v>
      </c>
      <c r="G834" s="10">
        <v>356.13997381991283</v>
      </c>
      <c r="H834" s="12">
        <v>356.62623086076962</v>
      </c>
      <c r="I834" s="12">
        <v>369.09567949226505</v>
      </c>
      <c r="J834" s="12">
        <v>235.31096512495046</v>
      </c>
      <c r="K834" s="12">
        <v>327.94649900833008</v>
      </c>
      <c r="L834" s="13" t="s">
        <v>1422</v>
      </c>
    </row>
    <row r="835" spans="1:12" x14ac:dyDescent="0.25">
      <c r="A835" s="8" t="s">
        <v>1427</v>
      </c>
      <c r="B835" s="9" t="s">
        <v>1420</v>
      </c>
      <c r="C835" s="9" t="s">
        <v>1426</v>
      </c>
      <c r="D835" s="10">
        <v>387.28529472431586</v>
      </c>
      <c r="E835" s="10">
        <v>400.82673859579546</v>
      </c>
      <c r="F835" s="10">
        <v>255.54058729869109</v>
      </c>
      <c r="G835" s="10">
        <v>356.13997381991283</v>
      </c>
      <c r="H835" s="12">
        <v>356.62623086076962</v>
      </c>
      <c r="I835" s="12">
        <v>369.09567949226505</v>
      </c>
      <c r="J835" s="12">
        <v>235.31096512495046</v>
      </c>
      <c r="K835" s="12">
        <v>327.94649900833008</v>
      </c>
      <c r="L835" s="13" t="s">
        <v>1422</v>
      </c>
    </row>
    <row r="836" spans="1:12" x14ac:dyDescent="0.25">
      <c r="A836" s="8" t="s">
        <v>1428</v>
      </c>
      <c r="B836" s="9" t="s">
        <v>1420</v>
      </c>
      <c r="C836" s="9" t="s">
        <v>1426</v>
      </c>
      <c r="D836" s="10">
        <v>387.28529472431586</v>
      </c>
      <c r="E836" s="10">
        <v>400.82673859579546</v>
      </c>
      <c r="F836" s="10">
        <v>255.54058729869109</v>
      </c>
      <c r="G836" s="10">
        <v>356.13997381991283</v>
      </c>
      <c r="H836" s="12">
        <v>356.62623086076962</v>
      </c>
      <c r="I836" s="12">
        <v>369.09567949226505</v>
      </c>
      <c r="J836" s="12">
        <v>235.31096512495046</v>
      </c>
      <c r="K836" s="12">
        <v>327.94649900833008</v>
      </c>
      <c r="L836" s="13" t="s">
        <v>1422</v>
      </c>
    </row>
    <row r="837" spans="1:12" x14ac:dyDescent="0.25">
      <c r="A837" s="8" t="s">
        <v>1429</v>
      </c>
      <c r="B837" s="9" t="s">
        <v>1420</v>
      </c>
      <c r="C837" s="9" t="s">
        <v>1430</v>
      </c>
      <c r="D837" s="10">
        <v>390.80893432953212</v>
      </c>
      <c r="E837" s="10">
        <v>404.47358238301223</v>
      </c>
      <c r="F837" s="10">
        <v>257.86557341722374</v>
      </c>
      <c r="G837" s="10">
        <v>359.38024380652786</v>
      </c>
      <c r="H837" s="12">
        <v>360.03947306331105</v>
      </c>
      <c r="I837" s="12">
        <v>372.62826582776245</v>
      </c>
      <c r="J837" s="12">
        <v>237.56310825796302</v>
      </c>
      <c r="K837" s="12">
        <v>331.08524970507278</v>
      </c>
      <c r="L837" s="13" t="s">
        <v>1422</v>
      </c>
    </row>
    <row r="838" spans="1:12" x14ac:dyDescent="0.25">
      <c r="A838" s="8" t="s">
        <v>1431</v>
      </c>
      <c r="B838" s="9" t="s">
        <v>1420</v>
      </c>
      <c r="C838" s="9" t="s">
        <v>1430</v>
      </c>
      <c r="D838" s="10">
        <v>390.80893432953212</v>
      </c>
      <c r="E838" s="10">
        <v>404.47358238301223</v>
      </c>
      <c r="F838" s="10">
        <v>257.86557341722374</v>
      </c>
      <c r="G838" s="10">
        <v>359.38024380652786</v>
      </c>
      <c r="H838" s="12">
        <v>360.03947306331105</v>
      </c>
      <c r="I838" s="12">
        <v>372.62826582776245</v>
      </c>
      <c r="J838" s="12">
        <v>237.56310825796302</v>
      </c>
      <c r="K838" s="12">
        <v>331.08524970507278</v>
      </c>
      <c r="L838" s="13" t="s">
        <v>1422</v>
      </c>
    </row>
    <row r="839" spans="1:12" x14ac:dyDescent="0.25">
      <c r="A839" s="8" t="s">
        <v>1432</v>
      </c>
      <c r="B839" s="9" t="s">
        <v>1420</v>
      </c>
      <c r="C839" s="9" t="s">
        <v>1430</v>
      </c>
      <c r="D839" s="10">
        <v>390.80893432953212</v>
      </c>
      <c r="E839" s="10">
        <v>404.47358238301223</v>
      </c>
      <c r="F839" s="10">
        <v>257.86557341722374</v>
      </c>
      <c r="G839" s="10">
        <v>359.38024380652786</v>
      </c>
      <c r="H839" s="12">
        <v>360.03947306331105</v>
      </c>
      <c r="I839" s="12">
        <v>372.62826582776245</v>
      </c>
      <c r="J839" s="12">
        <v>237.56310825796302</v>
      </c>
      <c r="K839" s="12">
        <v>331.08524970507278</v>
      </c>
      <c r="L839" s="13" t="s">
        <v>1422</v>
      </c>
    </row>
    <row r="840" spans="1:12" x14ac:dyDescent="0.25">
      <c r="A840" s="8" t="s">
        <v>1433</v>
      </c>
      <c r="B840" s="9" t="s">
        <v>1420</v>
      </c>
      <c r="C840" s="9" t="s">
        <v>1434</v>
      </c>
      <c r="D840" s="10">
        <v>388.78554112554104</v>
      </c>
      <c r="E840" s="10">
        <v>402.37944116489581</v>
      </c>
      <c r="F840" s="10">
        <v>256.53048764266043</v>
      </c>
      <c r="G840" s="10">
        <v>357.51957103502559</v>
      </c>
      <c r="H840" s="12">
        <v>357.37844155844147</v>
      </c>
      <c r="I840" s="12">
        <v>369.87419126328223</v>
      </c>
      <c r="J840" s="12">
        <v>235.80729268004723</v>
      </c>
      <c r="K840" s="12">
        <v>328.63821723730808</v>
      </c>
      <c r="L840" s="13" t="s">
        <v>1422</v>
      </c>
    </row>
    <row r="841" spans="1:12" x14ac:dyDescent="0.25">
      <c r="A841" s="8" t="s">
        <v>1435</v>
      </c>
      <c r="B841" s="9" t="s">
        <v>1420</v>
      </c>
      <c r="C841" s="9" t="s">
        <v>1434</v>
      </c>
      <c r="D841" s="10">
        <v>388.78554112554104</v>
      </c>
      <c r="E841" s="10">
        <v>402.37944116489581</v>
      </c>
      <c r="F841" s="10">
        <v>256.53048764266043</v>
      </c>
      <c r="G841" s="10">
        <v>357.51957103502559</v>
      </c>
      <c r="H841" s="12">
        <v>357.37844155844147</v>
      </c>
      <c r="I841" s="12">
        <v>369.87419126328223</v>
      </c>
      <c r="J841" s="12">
        <v>235.80729268004723</v>
      </c>
      <c r="K841" s="12">
        <v>328.63821723730808</v>
      </c>
      <c r="L841" s="13" t="s">
        <v>1422</v>
      </c>
    </row>
    <row r="842" spans="1:12" x14ac:dyDescent="0.25">
      <c r="A842" s="8" t="s">
        <v>1436</v>
      </c>
      <c r="B842" s="9" t="s">
        <v>1420</v>
      </c>
      <c r="C842" s="9" t="s">
        <v>1434</v>
      </c>
      <c r="D842" s="10">
        <v>388.78554112554104</v>
      </c>
      <c r="E842" s="10">
        <v>402.37944116489581</v>
      </c>
      <c r="F842" s="10">
        <v>256.53048764266043</v>
      </c>
      <c r="G842" s="10">
        <v>357.51957103502559</v>
      </c>
      <c r="H842" s="12">
        <v>357.37844155844147</v>
      </c>
      <c r="I842" s="12">
        <v>369.87419126328223</v>
      </c>
      <c r="J842" s="12">
        <v>235.80729268004723</v>
      </c>
      <c r="K842" s="12">
        <v>328.63821723730808</v>
      </c>
      <c r="L842" s="13" t="s">
        <v>1422</v>
      </c>
    </row>
    <row r="843" spans="1:12" x14ac:dyDescent="0.25">
      <c r="A843" s="8" t="s">
        <v>1437</v>
      </c>
      <c r="B843" s="9" t="s">
        <v>1420</v>
      </c>
      <c r="C843" s="9" t="s">
        <v>1438</v>
      </c>
      <c r="D843" s="10">
        <v>394.34238264910925</v>
      </c>
      <c r="E843" s="10">
        <v>408.1305778466305</v>
      </c>
      <c r="F843" s="10">
        <v>260.19703157242458</v>
      </c>
      <c r="G843" s="10">
        <v>362.62953369481028</v>
      </c>
      <c r="H843" s="12">
        <v>363.1971820294346</v>
      </c>
      <c r="I843" s="12">
        <v>375.89638419829589</v>
      </c>
      <c r="J843" s="12">
        <v>239.64664412858255</v>
      </c>
      <c r="K843" s="12">
        <v>333.9890170410535</v>
      </c>
      <c r="L843" s="13" t="s">
        <v>1422</v>
      </c>
    </row>
    <row r="844" spans="1:12" x14ac:dyDescent="0.25">
      <c r="A844" s="8" t="s">
        <v>1439</v>
      </c>
      <c r="B844" s="9" t="s">
        <v>1420</v>
      </c>
      <c r="C844" s="9" t="s">
        <v>1438</v>
      </c>
      <c r="D844" s="10">
        <v>394.34238264910925</v>
      </c>
      <c r="E844" s="10">
        <v>408.1305778466305</v>
      </c>
      <c r="F844" s="10">
        <v>260.19703157242458</v>
      </c>
      <c r="G844" s="10">
        <v>362.62953369481028</v>
      </c>
      <c r="H844" s="12">
        <v>363.1971820294346</v>
      </c>
      <c r="I844" s="12">
        <v>375.89638419829589</v>
      </c>
      <c r="J844" s="12">
        <v>239.64664412858255</v>
      </c>
      <c r="K844" s="12">
        <v>333.9890170410535</v>
      </c>
      <c r="L844" s="13" t="s">
        <v>1422</v>
      </c>
    </row>
    <row r="845" spans="1:12" x14ac:dyDescent="0.25">
      <c r="A845" s="8" t="s">
        <v>1440</v>
      </c>
      <c r="B845" s="9" t="s">
        <v>1420</v>
      </c>
      <c r="C845" s="9" t="s">
        <v>1438</v>
      </c>
      <c r="D845" s="10">
        <v>394.34238264910925</v>
      </c>
      <c r="E845" s="10">
        <v>408.1305778466305</v>
      </c>
      <c r="F845" s="10">
        <v>260.19703157242458</v>
      </c>
      <c r="G845" s="10">
        <v>362.62953369481028</v>
      </c>
      <c r="H845" s="12">
        <v>363.1971820294346</v>
      </c>
      <c r="I845" s="12">
        <v>375.89638419829589</v>
      </c>
      <c r="J845" s="12">
        <v>239.64664412858255</v>
      </c>
      <c r="K845" s="12">
        <v>333.9890170410535</v>
      </c>
      <c r="L845" s="13" t="s">
        <v>1422</v>
      </c>
    </row>
    <row r="846" spans="1:12" x14ac:dyDescent="0.25">
      <c r="A846" s="8" t="s">
        <v>1441</v>
      </c>
      <c r="B846" s="9" t="s">
        <v>1420</v>
      </c>
      <c r="C846" s="9" t="s">
        <v>1438</v>
      </c>
      <c r="D846" s="10">
        <v>394.34238264910925</v>
      </c>
      <c r="E846" s="10">
        <v>408.1305778466305</v>
      </c>
      <c r="F846" s="10">
        <v>260.19703157242458</v>
      </c>
      <c r="G846" s="10">
        <v>362.62953369481028</v>
      </c>
      <c r="H846" s="12">
        <v>363.1971820294346</v>
      </c>
      <c r="I846" s="12">
        <v>375.89638419829589</v>
      </c>
      <c r="J846" s="12">
        <v>239.64664412858255</v>
      </c>
      <c r="K846" s="12">
        <v>333.9890170410535</v>
      </c>
      <c r="L846" s="13" t="s">
        <v>1422</v>
      </c>
    </row>
    <row r="847" spans="1:12" x14ac:dyDescent="0.25">
      <c r="A847" s="8" t="s">
        <v>1442</v>
      </c>
      <c r="B847" s="9" t="s">
        <v>1420</v>
      </c>
      <c r="C847" s="9" t="s">
        <v>1443</v>
      </c>
      <c r="D847" s="10">
        <v>395.96883833268402</v>
      </c>
      <c r="E847" s="10">
        <v>409.81390261005077</v>
      </c>
      <c r="F847" s="10">
        <v>261.27020797818466</v>
      </c>
      <c r="G847" s="10">
        <v>364.12519049474099</v>
      </c>
      <c r="H847" s="12">
        <v>361.00876431632247</v>
      </c>
      <c r="I847" s="12">
        <v>373.63144838332687</v>
      </c>
      <c r="J847" s="12">
        <v>238.20267102843783</v>
      </c>
      <c r="K847" s="12">
        <v>331.9765909622127</v>
      </c>
      <c r="L847" s="13" t="s">
        <v>1422</v>
      </c>
    </row>
    <row r="848" spans="1:12" x14ac:dyDescent="0.25">
      <c r="A848" s="8" t="s">
        <v>1444</v>
      </c>
      <c r="B848" s="9" t="s">
        <v>1420</v>
      </c>
      <c r="C848" s="9" t="s">
        <v>1443</v>
      </c>
      <c r="D848" s="10">
        <v>395.96883833268402</v>
      </c>
      <c r="E848" s="10">
        <v>409.81390261005077</v>
      </c>
      <c r="F848" s="10">
        <v>261.27020797818466</v>
      </c>
      <c r="G848" s="10">
        <v>364.12519049474099</v>
      </c>
      <c r="H848" s="12">
        <v>361.00876431632247</v>
      </c>
      <c r="I848" s="12">
        <v>373.63144838332687</v>
      </c>
      <c r="J848" s="12">
        <v>238.20267102843783</v>
      </c>
      <c r="K848" s="12">
        <v>331.9765909622127</v>
      </c>
      <c r="L848" s="13" t="s">
        <v>1422</v>
      </c>
    </row>
    <row r="849" spans="1:12" x14ac:dyDescent="0.25">
      <c r="A849" s="8" t="s">
        <v>1445</v>
      </c>
      <c r="B849" s="9" t="s">
        <v>1420</v>
      </c>
      <c r="C849" s="9" t="s">
        <v>1446</v>
      </c>
      <c r="D849" s="10">
        <v>395.64189755713147</v>
      </c>
      <c r="E849" s="10">
        <v>409.47553033884941</v>
      </c>
      <c r="F849" s="10">
        <v>261.05448422379823</v>
      </c>
      <c r="G849" s="10">
        <v>363.8245421591804</v>
      </c>
      <c r="H849" s="10">
        <v>364.7457840819543</v>
      </c>
      <c r="I849" s="10">
        <v>377.49913317572896</v>
      </c>
      <c r="J849" s="10">
        <v>240.66845074862098</v>
      </c>
      <c r="K849" s="10">
        <v>335.41308116627266</v>
      </c>
      <c r="L849" s="14"/>
    </row>
    <row r="850" spans="1:12" x14ac:dyDescent="0.25">
      <c r="A850" s="8" t="s">
        <v>1447</v>
      </c>
      <c r="B850" s="9" t="s">
        <v>1420</v>
      </c>
      <c r="C850" s="9" t="s">
        <v>1446</v>
      </c>
      <c r="D850" s="10">
        <v>395.64189755713147</v>
      </c>
      <c r="E850" s="10">
        <v>409.47553033884941</v>
      </c>
      <c r="F850" s="10">
        <v>261.05448422379823</v>
      </c>
      <c r="G850" s="10">
        <v>363.8245421591804</v>
      </c>
      <c r="H850" s="10">
        <v>364.7457840819543</v>
      </c>
      <c r="I850" s="10">
        <v>377.49913317572896</v>
      </c>
      <c r="J850" s="10">
        <v>240.66845074862098</v>
      </c>
      <c r="K850" s="10">
        <v>335.41308116627266</v>
      </c>
      <c r="L850" s="14"/>
    </row>
    <row r="851" spans="1:12" x14ac:dyDescent="0.25">
      <c r="A851" s="8" t="s">
        <v>1448</v>
      </c>
      <c r="B851" s="9" t="s">
        <v>1420</v>
      </c>
      <c r="C851" s="9" t="s">
        <v>1446</v>
      </c>
      <c r="D851" s="10">
        <v>395.64189755713147</v>
      </c>
      <c r="E851" s="10">
        <v>409.47553033884941</v>
      </c>
      <c r="F851" s="10">
        <v>261.05448422379823</v>
      </c>
      <c r="G851" s="10">
        <v>363.8245421591804</v>
      </c>
      <c r="H851" s="10">
        <v>364.7457840819543</v>
      </c>
      <c r="I851" s="10">
        <v>377.49913317572896</v>
      </c>
      <c r="J851" s="10">
        <v>240.66845074862098</v>
      </c>
      <c r="K851" s="10">
        <v>335.41308116627266</v>
      </c>
      <c r="L851" s="14"/>
    </row>
    <row r="852" spans="1:12" x14ac:dyDescent="0.25">
      <c r="A852" s="8" t="s">
        <v>1449</v>
      </c>
      <c r="B852" s="9" t="s">
        <v>1420</v>
      </c>
      <c r="C852" s="9" t="s">
        <v>1450</v>
      </c>
      <c r="D852" s="10">
        <v>386.93704018912541</v>
      </c>
      <c r="E852" s="10">
        <v>400.46630732860535</v>
      </c>
      <c r="F852" s="10">
        <v>255.31080018912542</v>
      </c>
      <c r="G852" s="10">
        <v>355.81972576832152</v>
      </c>
      <c r="H852" s="12">
        <v>357.26696296296308</v>
      </c>
      <c r="I852" s="12">
        <v>369.75881481481497</v>
      </c>
      <c r="J852" s="12">
        <v>235.73373629629637</v>
      </c>
      <c r="K852" s="12">
        <v>328.53570370370375</v>
      </c>
      <c r="L852" s="13" t="s">
        <v>1451</v>
      </c>
    </row>
    <row r="853" spans="1:12" x14ac:dyDescent="0.25">
      <c r="A853" s="8" t="s">
        <v>1452</v>
      </c>
      <c r="B853" s="9" t="s">
        <v>1420</v>
      </c>
      <c r="C853" s="9" t="s">
        <v>1453</v>
      </c>
      <c r="D853" s="10">
        <v>385.2518895071542</v>
      </c>
      <c r="E853" s="10">
        <v>398.72223529411764</v>
      </c>
      <c r="F853" s="10">
        <v>254.19889534578704</v>
      </c>
      <c r="G853" s="10">
        <v>354.27009419713835</v>
      </c>
      <c r="H853" s="12">
        <v>351.27711287758353</v>
      </c>
      <c r="I853" s="12">
        <v>363.55952941176474</v>
      </c>
      <c r="J853" s="12">
        <v>231.78148241653423</v>
      </c>
      <c r="K853" s="12">
        <v>323.02755484896664</v>
      </c>
      <c r="L853" s="13" t="s">
        <v>1451</v>
      </c>
    </row>
    <row r="854" spans="1:12" x14ac:dyDescent="0.25">
      <c r="A854" s="8" t="s">
        <v>1454</v>
      </c>
      <c r="B854" s="9" t="s">
        <v>1420</v>
      </c>
      <c r="C854" s="9" t="s">
        <v>1453</v>
      </c>
      <c r="D854" s="10">
        <v>385.2518895071542</v>
      </c>
      <c r="E854" s="10">
        <v>398.72223529411764</v>
      </c>
      <c r="F854" s="10">
        <v>254.19889534578704</v>
      </c>
      <c r="G854" s="10">
        <v>354.27009419713835</v>
      </c>
      <c r="H854" s="12">
        <v>351.27711287758353</v>
      </c>
      <c r="I854" s="12">
        <v>363.55952941176474</v>
      </c>
      <c r="J854" s="12">
        <v>231.78148241653423</v>
      </c>
      <c r="K854" s="12">
        <v>323.02755484896664</v>
      </c>
      <c r="L854" s="13" t="s">
        <v>1451</v>
      </c>
    </row>
    <row r="855" spans="1:12" x14ac:dyDescent="0.25">
      <c r="A855" s="8" t="s">
        <v>1455</v>
      </c>
      <c r="B855" s="9" t="s">
        <v>1420</v>
      </c>
      <c r="C855" s="9" t="s">
        <v>1456</v>
      </c>
      <c r="D855" s="10">
        <v>399.17642607683348</v>
      </c>
      <c r="E855" s="10">
        <v>413.13364377182774</v>
      </c>
      <c r="F855" s="10">
        <v>263.3866551222352</v>
      </c>
      <c r="G855" s="10">
        <v>367.07482537834693</v>
      </c>
      <c r="H855" s="12">
        <v>359.93327512611569</v>
      </c>
      <c r="I855" s="12">
        <v>372.51835467597994</v>
      </c>
      <c r="J855" s="12">
        <v>237.49303618548709</v>
      </c>
      <c r="K855" s="12">
        <v>330.98759216142815</v>
      </c>
      <c r="L855" s="13" t="s">
        <v>1451</v>
      </c>
    </row>
    <row r="856" spans="1:12" x14ac:dyDescent="0.25">
      <c r="A856" s="8" t="s">
        <v>1457</v>
      </c>
      <c r="B856" s="9" t="s">
        <v>1420</v>
      </c>
      <c r="C856" s="9" t="s">
        <v>1458</v>
      </c>
      <c r="D856" s="10">
        <v>389.87924557956762</v>
      </c>
      <c r="E856" s="10">
        <v>403.51138703339859</v>
      </c>
      <c r="F856" s="10">
        <v>257.25214137524551</v>
      </c>
      <c r="G856" s="10">
        <v>358.52532023575628</v>
      </c>
      <c r="H856" s="12">
        <v>355.05984125736728</v>
      </c>
      <c r="I856" s="12">
        <v>367.47452102161088</v>
      </c>
      <c r="J856" s="12">
        <v>234.27742183104124</v>
      </c>
      <c r="K856" s="12">
        <v>326.506077799607</v>
      </c>
      <c r="L856" s="13" t="s">
        <v>1451</v>
      </c>
    </row>
    <row r="857" spans="1:12" x14ac:dyDescent="0.25">
      <c r="A857" s="8" t="s">
        <v>1459</v>
      </c>
      <c r="B857" s="9" t="s">
        <v>1420</v>
      </c>
      <c r="C857" s="9" t="s">
        <v>1458</v>
      </c>
      <c r="D857" s="10">
        <v>389.87924557956762</v>
      </c>
      <c r="E857" s="10">
        <v>403.51138703339859</v>
      </c>
      <c r="F857" s="10">
        <v>257.25214137524551</v>
      </c>
      <c r="G857" s="10">
        <v>358.52532023575628</v>
      </c>
      <c r="H857" s="12">
        <v>355.05984125736728</v>
      </c>
      <c r="I857" s="12">
        <v>367.47452102161088</v>
      </c>
      <c r="J857" s="12">
        <v>234.27742183104124</v>
      </c>
      <c r="K857" s="12">
        <v>326.506077799607</v>
      </c>
      <c r="L857" s="13" t="s">
        <v>1451</v>
      </c>
    </row>
    <row r="858" spans="1:12" x14ac:dyDescent="0.25">
      <c r="A858" s="8" t="s">
        <v>1460</v>
      </c>
      <c r="B858" s="9" t="s">
        <v>1420</v>
      </c>
      <c r="C858" s="9" t="s">
        <v>1461</v>
      </c>
      <c r="D858" s="10">
        <v>396.32466640806831</v>
      </c>
      <c r="E858" s="10">
        <v>410.1821722265322</v>
      </c>
      <c r="F858" s="10">
        <v>261.5049923002328</v>
      </c>
      <c r="G858" s="10">
        <v>364.45240302560126</v>
      </c>
      <c r="H858" s="12">
        <v>360.52918153607447</v>
      </c>
      <c r="I858" s="12">
        <v>373.13509697439878</v>
      </c>
      <c r="J858" s="12">
        <v>237.88623023661756</v>
      </c>
      <c r="K858" s="12">
        <v>331.53557602792864</v>
      </c>
      <c r="L858" s="13" t="s">
        <v>1451</v>
      </c>
    </row>
    <row r="859" spans="1:12" x14ac:dyDescent="0.25">
      <c r="A859" s="8" t="s">
        <v>1462</v>
      </c>
      <c r="B859" s="9" t="s">
        <v>1420</v>
      </c>
      <c r="C859" s="9" t="s">
        <v>1463</v>
      </c>
      <c r="D859" s="10">
        <v>398.72485714285727</v>
      </c>
      <c r="E859" s="10">
        <v>412.66628571428589</v>
      </c>
      <c r="F859" s="10">
        <v>263.08869857142861</v>
      </c>
      <c r="G859" s="10">
        <v>366.65957142857138</v>
      </c>
      <c r="H859" s="12">
        <v>358.76657142857152</v>
      </c>
      <c r="I859" s="12">
        <v>371.31085714285729</v>
      </c>
      <c r="J859" s="12">
        <v>236.72321571428577</v>
      </c>
      <c r="K859" s="12">
        <v>329.91471428571424</v>
      </c>
      <c r="L859" s="13" t="s">
        <v>1451</v>
      </c>
    </row>
    <row r="860" spans="1:12" x14ac:dyDescent="0.25">
      <c r="A860" s="8" t="s">
        <v>1464</v>
      </c>
      <c r="B860" s="9" t="s">
        <v>1420</v>
      </c>
      <c r="C860" s="9" t="s">
        <v>1465</v>
      </c>
      <c r="D860" s="10">
        <v>395.76421532416498</v>
      </c>
      <c r="E860" s="10">
        <v>409.60212495088405</v>
      </c>
      <c r="F860" s="10">
        <v>261.13519256581532</v>
      </c>
      <c r="G860" s="10">
        <v>363.93702318271124</v>
      </c>
      <c r="H860" s="10">
        <v>357.51191198428285</v>
      </c>
      <c r="I860" s="10">
        <v>370.01232848722987</v>
      </c>
      <c r="J860" s="10">
        <v>235.89535982711197</v>
      </c>
      <c r="K860" s="10">
        <v>328.76095402750491</v>
      </c>
      <c r="L860" s="14"/>
    </row>
    <row r="861" spans="1:12" x14ac:dyDescent="0.25">
      <c r="A861" s="8" t="s">
        <v>1466</v>
      </c>
      <c r="B861" s="9" t="s">
        <v>1420</v>
      </c>
      <c r="C861" s="9" t="s">
        <v>1467</v>
      </c>
      <c r="D861" s="10">
        <v>400.94706724003134</v>
      </c>
      <c r="E861" s="10">
        <v>414.96619546520719</v>
      </c>
      <c r="F861" s="10">
        <v>264.55496873729476</v>
      </c>
      <c r="G861" s="10">
        <v>368.70307232212673</v>
      </c>
      <c r="H861" s="10">
        <v>360.84009538702122</v>
      </c>
      <c r="I861" s="10">
        <v>373.45688193901492</v>
      </c>
      <c r="J861" s="10">
        <v>238.091379022674</v>
      </c>
      <c r="K861" s="10">
        <v>331.82148631743553</v>
      </c>
      <c r="L861" s="14"/>
    </row>
    <row r="862" spans="1:12" x14ac:dyDescent="0.25">
      <c r="A862" s="8" t="s">
        <v>1468</v>
      </c>
      <c r="B862" s="9" t="s">
        <v>1420</v>
      </c>
      <c r="C862" s="9" t="s">
        <v>1467</v>
      </c>
      <c r="D862" s="10">
        <v>400.94706724003134</v>
      </c>
      <c r="E862" s="10">
        <v>414.96619546520719</v>
      </c>
      <c r="F862" s="10">
        <v>264.55496873729476</v>
      </c>
      <c r="G862" s="10">
        <v>368.70307232212673</v>
      </c>
      <c r="H862" s="10">
        <v>360.84009538702122</v>
      </c>
      <c r="I862" s="10">
        <v>373.45688193901492</v>
      </c>
      <c r="J862" s="10">
        <v>238.091379022674</v>
      </c>
      <c r="K862" s="10">
        <v>331.82148631743553</v>
      </c>
      <c r="L862" s="14"/>
    </row>
    <row r="863" spans="1:12" x14ac:dyDescent="0.25">
      <c r="A863" s="8" t="s">
        <v>1469</v>
      </c>
      <c r="B863" s="9" t="s">
        <v>1420</v>
      </c>
      <c r="C863" s="9" t="s">
        <v>1470</v>
      </c>
      <c r="D863" s="10">
        <v>397.21595618153373</v>
      </c>
      <c r="E863" s="10">
        <v>411.10462597809084</v>
      </c>
      <c r="F863" s="10">
        <v>262.09308773082944</v>
      </c>
      <c r="G863" s="10">
        <v>365.27201564945238</v>
      </c>
      <c r="H863" s="10">
        <v>361.7743348982786</v>
      </c>
      <c r="I863" s="10">
        <v>374.42378716744923</v>
      </c>
      <c r="J863" s="10">
        <v>238.707813771518</v>
      </c>
      <c r="K863" s="10">
        <v>332.6805946791863</v>
      </c>
      <c r="L863" s="14"/>
    </row>
    <row r="864" spans="1:12" x14ac:dyDescent="0.25">
      <c r="A864" s="8" t="s">
        <v>1471</v>
      </c>
      <c r="B864" s="9" t="s">
        <v>1420</v>
      </c>
      <c r="C864" s="9" t="s">
        <v>1472</v>
      </c>
      <c r="D864" s="10">
        <v>387.48033532934141</v>
      </c>
      <c r="E864" s="10">
        <v>401.02859880239532</v>
      </c>
      <c r="F864" s="10">
        <v>255.6692800000001</v>
      </c>
      <c r="G864" s="10">
        <v>356.31932934131743</v>
      </c>
      <c r="H864" s="12">
        <v>352.65615329341324</v>
      </c>
      <c r="I864" s="12">
        <v>364.9867880239521</v>
      </c>
      <c r="J864" s="12">
        <v>232.69140800000002</v>
      </c>
      <c r="K864" s="12">
        <v>324.29569341317364</v>
      </c>
      <c r="L864" s="13" t="s">
        <v>1422</v>
      </c>
    </row>
    <row r="865" spans="1:12" x14ac:dyDescent="0.25">
      <c r="A865" s="8" t="s">
        <v>1473</v>
      </c>
      <c r="B865" s="9" t="s">
        <v>1420</v>
      </c>
      <c r="C865" s="9" t="s">
        <v>1474</v>
      </c>
      <c r="D865" s="10">
        <v>404.95747725520425</v>
      </c>
      <c r="E865" s="10">
        <v>419.11682960678485</v>
      </c>
      <c r="F865" s="10">
        <v>267.20113822667685</v>
      </c>
      <c r="G865" s="10">
        <v>372.39096684656892</v>
      </c>
      <c r="H865" s="10">
        <v>365.84714263685419</v>
      </c>
      <c r="I865" s="10">
        <v>378.63900077100999</v>
      </c>
      <c r="J865" s="10">
        <v>241.39515484965301</v>
      </c>
      <c r="K865" s="10">
        <v>336.42586892829598</v>
      </c>
      <c r="L865" s="14"/>
    </row>
    <row r="866" spans="1:12" x14ac:dyDescent="0.25">
      <c r="A866" s="8" t="s">
        <v>1475</v>
      </c>
      <c r="B866" s="9" t="s">
        <v>1420</v>
      </c>
      <c r="C866" s="9" t="s">
        <v>1474</v>
      </c>
      <c r="D866" s="10">
        <v>404.95747725520425</v>
      </c>
      <c r="E866" s="10">
        <v>419.11682960678485</v>
      </c>
      <c r="F866" s="10">
        <v>267.20113822667685</v>
      </c>
      <c r="G866" s="10">
        <v>372.39096684656892</v>
      </c>
      <c r="H866" s="10">
        <v>365.84714263685419</v>
      </c>
      <c r="I866" s="10">
        <v>378.63900077100999</v>
      </c>
      <c r="J866" s="10">
        <v>241.39515484965301</v>
      </c>
      <c r="K866" s="10">
        <v>336.42586892829598</v>
      </c>
      <c r="L866" s="14"/>
    </row>
    <row r="867" spans="1:12" x14ac:dyDescent="0.25">
      <c r="A867" s="8" t="s">
        <v>1476</v>
      </c>
      <c r="B867" s="9" t="s">
        <v>1420</v>
      </c>
      <c r="C867" s="9" t="s">
        <v>1474</v>
      </c>
      <c r="D867" s="10">
        <v>404.95747725520425</v>
      </c>
      <c r="E867" s="10">
        <v>419.11682960678485</v>
      </c>
      <c r="F867" s="10">
        <v>267.20113822667685</v>
      </c>
      <c r="G867" s="10">
        <v>372.39096684656892</v>
      </c>
      <c r="H867" s="10">
        <v>365.84714263685419</v>
      </c>
      <c r="I867" s="10">
        <v>378.63900077100999</v>
      </c>
      <c r="J867" s="10">
        <v>241.39515484965301</v>
      </c>
      <c r="K867" s="10">
        <v>336.42586892829598</v>
      </c>
      <c r="L867" s="14"/>
    </row>
    <row r="868" spans="1:12" x14ac:dyDescent="0.25">
      <c r="A868" s="8" t="s">
        <v>1477</v>
      </c>
      <c r="B868" s="9" t="s">
        <v>1420</v>
      </c>
      <c r="C868" s="9" t="s">
        <v>1478</v>
      </c>
      <c r="D868" s="10">
        <v>416.86020141738152</v>
      </c>
      <c r="E868" s="10">
        <v>431.43573293547166</v>
      </c>
      <c r="F868" s="10">
        <v>275.05485527788125</v>
      </c>
      <c r="G868" s="10">
        <v>383.33647892577386</v>
      </c>
      <c r="H868" s="10">
        <v>378.21659828422224</v>
      </c>
      <c r="I868" s="10">
        <v>391.44095486758664</v>
      </c>
      <c r="J868" s="10">
        <v>249.55683308466979</v>
      </c>
      <c r="K868" s="10">
        <v>347.80057814248408</v>
      </c>
      <c r="L868" s="14"/>
    </row>
    <row r="869" spans="1:12" x14ac:dyDescent="0.25">
      <c r="A869" s="8" t="s">
        <v>1479</v>
      </c>
      <c r="B869" s="9" t="s">
        <v>1420</v>
      </c>
      <c r="C869" s="9" t="s">
        <v>1480</v>
      </c>
      <c r="D869" s="10">
        <v>454.60266666666649</v>
      </c>
      <c r="E869" s="10">
        <v>470.49786480186464</v>
      </c>
      <c r="F869" s="10">
        <v>299.9582840093239</v>
      </c>
      <c r="G869" s="10">
        <v>418.04371095571088</v>
      </c>
      <c r="H869" s="12">
        <v>420.37866666666662</v>
      </c>
      <c r="I869" s="12">
        <v>435.07722144522137</v>
      </c>
      <c r="J869" s="12">
        <v>277.37642722610718</v>
      </c>
      <c r="K869" s="12">
        <v>386.57199067599072</v>
      </c>
      <c r="L869" s="13" t="s">
        <v>1481</v>
      </c>
    </row>
    <row r="870" spans="1:12" x14ac:dyDescent="0.25">
      <c r="A870" s="8" t="s">
        <v>1482</v>
      </c>
      <c r="B870" s="9" t="s">
        <v>1420</v>
      </c>
      <c r="C870" s="9" t="s">
        <v>1480</v>
      </c>
      <c r="D870" s="10">
        <v>454.60266666666649</v>
      </c>
      <c r="E870" s="10">
        <v>470.49786480186464</v>
      </c>
      <c r="F870" s="10">
        <v>299.9582840093239</v>
      </c>
      <c r="G870" s="10">
        <v>418.04371095571088</v>
      </c>
      <c r="H870" s="12">
        <v>420.37866666666662</v>
      </c>
      <c r="I870" s="12">
        <v>435.07722144522137</v>
      </c>
      <c r="J870" s="12">
        <v>277.37642722610718</v>
      </c>
      <c r="K870" s="12">
        <v>386.57199067599072</v>
      </c>
      <c r="L870" s="13" t="s">
        <v>1481</v>
      </c>
    </row>
    <row r="871" spans="1:12" x14ac:dyDescent="0.25">
      <c r="A871" s="8" t="s">
        <v>1483</v>
      </c>
      <c r="B871" s="9" t="s">
        <v>1420</v>
      </c>
      <c r="C871" s="9" t="s">
        <v>1484</v>
      </c>
      <c r="D871" s="10">
        <v>399.31530974783584</v>
      </c>
      <c r="E871" s="10">
        <v>413.27738351524266</v>
      </c>
      <c r="F871" s="10">
        <v>263.47829406473471</v>
      </c>
      <c r="G871" s="10">
        <v>367.20254008280017</v>
      </c>
      <c r="H871" s="10">
        <v>366.21272036130978</v>
      </c>
      <c r="I871" s="10">
        <v>379.01736093338349</v>
      </c>
      <c r="J871" s="10">
        <v>241.63637223560411</v>
      </c>
      <c r="K871" s="10">
        <v>336.7620470455401</v>
      </c>
      <c r="L871" s="14"/>
    </row>
    <row r="872" spans="1:12" x14ac:dyDescent="0.25">
      <c r="A872" s="8" t="s">
        <v>1485</v>
      </c>
      <c r="B872" s="9" t="s">
        <v>1420</v>
      </c>
      <c r="C872" s="9" t="s">
        <v>1486</v>
      </c>
      <c r="D872" s="10">
        <v>423.7063303980276</v>
      </c>
      <c r="E872" s="10">
        <v>438.52123705530119</v>
      </c>
      <c r="F872" s="10">
        <v>279.57210352941178</v>
      </c>
      <c r="G872" s="10">
        <v>389.63204508629804</v>
      </c>
      <c r="H872" s="12">
        <v>393.17887777386409</v>
      </c>
      <c r="I872" s="12">
        <v>406.92639098274037</v>
      </c>
      <c r="J872" s="12">
        <v>259.42932176470589</v>
      </c>
      <c r="K872" s="12">
        <v>361.55959739344837</v>
      </c>
      <c r="L872" s="13" t="s">
        <v>1481</v>
      </c>
    </row>
    <row r="873" spans="1:12" x14ac:dyDescent="0.25">
      <c r="A873" s="8" t="s">
        <v>1487</v>
      </c>
      <c r="B873" s="9" t="s">
        <v>1420</v>
      </c>
      <c r="C873" s="9" t="s">
        <v>1488</v>
      </c>
      <c r="D873" s="10">
        <v>429.22284542586743</v>
      </c>
      <c r="E873" s="10">
        <v>444.23063722397472</v>
      </c>
      <c r="F873" s="10">
        <v>283.21203902208191</v>
      </c>
      <c r="G873" s="10">
        <v>394.70492429022073</v>
      </c>
      <c r="H873" s="12">
        <v>395.63042621801611</v>
      </c>
      <c r="I873" s="12">
        <v>409.46365790396072</v>
      </c>
      <c r="J873" s="12">
        <v>261.0469151454609</v>
      </c>
      <c r="K873" s="12">
        <v>363.81399334034347</v>
      </c>
      <c r="L873" s="13" t="s">
        <v>1481</v>
      </c>
    </row>
    <row r="874" spans="1:12" x14ac:dyDescent="0.25">
      <c r="A874" s="8" t="s">
        <v>1489</v>
      </c>
      <c r="B874" s="9" t="s">
        <v>1420</v>
      </c>
      <c r="C874" s="9" t="s">
        <v>1490</v>
      </c>
      <c r="D874" s="10">
        <v>410.27389912280717</v>
      </c>
      <c r="E874" s="10">
        <v>424.61914035087739</v>
      </c>
      <c r="F874" s="10">
        <v>270.7090472149124</v>
      </c>
      <c r="G874" s="10">
        <v>377.27984429824568</v>
      </c>
      <c r="H874" s="12">
        <v>379.00676096491242</v>
      </c>
      <c r="I874" s="12">
        <v>392.25874561403526</v>
      </c>
      <c r="J874" s="12">
        <v>250.07820231359659</v>
      </c>
      <c r="K874" s="12">
        <v>348.52719627192988</v>
      </c>
      <c r="L874" s="13" t="s">
        <v>1481</v>
      </c>
    </row>
    <row r="875" spans="1:12" x14ac:dyDescent="0.25">
      <c r="A875" s="8" t="s">
        <v>1491</v>
      </c>
      <c r="B875" s="9" t="s">
        <v>1420</v>
      </c>
      <c r="C875" s="9" t="s">
        <v>1492</v>
      </c>
      <c r="D875" s="10">
        <v>430.88845432441826</v>
      </c>
      <c r="E875" s="10">
        <v>445.95448419590144</v>
      </c>
      <c r="F875" s="10">
        <v>284.31104970475872</v>
      </c>
      <c r="G875" s="10">
        <v>396.23658562000708</v>
      </c>
      <c r="H875" s="12">
        <v>398.40326502257733</v>
      </c>
      <c r="I875" s="12">
        <v>412.33344911427582</v>
      </c>
      <c r="J875" s="12">
        <v>262.87650399444254</v>
      </c>
      <c r="K875" s="12">
        <v>366.36384161167075</v>
      </c>
      <c r="L875" s="13" t="s">
        <v>1481</v>
      </c>
    </row>
    <row r="876" spans="1:12" x14ac:dyDescent="0.25">
      <c r="A876" s="8" t="s">
        <v>1493</v>
      </c>
      <c r="B876" s="9" t="s">
        <v>1420</v>
      </c>
      <c r="C876" s="9" t="s">
        <v>1494</v>
      </c>
      <c r="D876" s="10">
        <v>429.19923371647496</v>
      </c>
      <c r="E876" s="10">
        <v>444.20619993033785</v>
      </c>
      <c r="F876" s="10">
        <v>283.19645942180421</v>
      </c>
      <c r="G876" s="10">
        <v>394.68321142459081</v>
      </c>
      <c r="H876" s="12">
        <v>397.56111877394636</v>
      </c>
      <c r="I876" s="12">
        <v>411.46185719261587</v>
      </c>
      <c r="J876" s="12">
        <v>262.32083469871128</v>
      </c>
      <c r="K876" s="12">
        <v>365.5894204110067</v>
      </c>
      <c r="L876" s="13" t="s">
        <v>1481</v>
      </c>
    </row>
    <row r="877" spans="1:12" x14ac:dyDescent="0.25">
      <c r="A877" s="8" t="s">
        <v>1495</v>
      </c>
      <c r="B877" s="9" t="s">
        <v>1420</v>
      </c>
      <c r="C877" s="9" t="s">
        <v>389</v>
      </c>
      <c r="D877" s="10">
        <v>417.67651851851844</v>
      </c>
      <c r="E877" s="10">
        <v>432.28059259259248</v>
      </c>
      <c r="F877" s="10">
        <v>275.59348185185178</v>
      </c>
      <c r="G877" s="10">
        <v>384.08714814814812</v>
      </c>
      <c r="H877" s="12">
        <v>387.14174074074066</v>
      </c>
      <c r="I877" s="12">
        <v>400.67816524216516</v>
      </c>
      <c r="J877" s="12">
        <v>255.44586676638176</v>
      </c>
      <c r="K877" s="12">
        <v>356.00796438746437</v>
      </c>
      <c r="L877" s="13" t="s">
        <v>1481</v>
      </c>
    </row>
    <row r="878" spans="1:12" x14ac:dyDescent="0.25">
      <c r="A878" s="8" t="s">
        <v>1496</v>
      </c>
      <c r="B878" s="9" t="s">
        <v>1420</v>
      </c>
      <c r="C878" s="9" t="s">
        <v>1497</v>
      </c>
      <c r="D878" s="10">
        <v>424.88351464435141</v>
      </c>
      <c r="E878" s="10">
        <v>439.73958158995811</v>
      </c>
      <c r="F878" s="10">
        <v>280.34883933054385</v>
      </c>
      <c r="G878" s="10">
        <v>390.71456066945598</v>
      </c>
      <c r="H878" s="12">
        <v>396.1817991631799</v>
      </c>
      <c r="I878" s="12">
        <v>410.03430962343094</v>
      </c>
      <c r="J878" s="12">
        <v>261.41072489539749</v>
      </c>
      <c r="K878" s="12">
        <v>364.32102510460248</v>
      </c>
      <c r="L878" s="13" t="s">
        <v>1481</v>
      </c>
    </row>
    <row r="879" spans="1:12" x14ac:dyDescent="0.25">
      <c r="A879" s="8" t="s">
        <v>1498</v>
      </c>
      <c r="B879" s="9" t="s">
        <v>1420</v>
      </c>
      <c r="C879" s="9" t="s">
        <v>1499</v>
      </c>
      <c r="D879" s="10">
        <v>425.84497497279654</v>
      </c>
      <c r="E879" s="10">
        <v>440.73465941240471</v>
      </c>
      <c r="F879" s="10">
        <v>280.98323505984769</v>
      </c>
      <c r="G879" s="10">
        <v>391.5987007616975</v>
      </c>
      <c r="H879" s="10">
        <v>387.09835473340593</v>
      </c>
      <c r="I879" s="10">
        <v>400.63326224156691</v>
      </c>
      <c r="J879" s="10">
        <v>255.41723958650709</v>
      </c>
      <c r="K879" s="10">
        <v>355.96806746463545</v>
      </c>
      <c r="L879" s="14"/>
    </row>
    <row r="880" spans="1:12" x14ac:dyDescent="0.25">
      <c r="A880" s="8" t="s">
        <v>1500</v>
      </c>
      <c r="B880" s="9" t="s">
        <v>1420</v>
      </c>
      <c r="C880" s="9" t="s">
        <v>1501</v>
      </c>
      <c r="D880" s="10">
        <v>442.8811930795847</v>
      </c>
      <c r="E880" s="10">
        <v>458.36654948096879</v>
      </c>
      <c r="F880" s="10">
        <v>292.22416065051897</v>
      </c>
      <c r="G880" s="10">
        <v>407.26487335640138</v>
      </c>
      <c r="H880" s="12">
        <v>406.21965467128024</v>
      </c>
      <c r="I880" s="12">
        <v>420.42313910034602</v>
      </c>
      <c r="J880" s="12">
        <v>268.03395466089967</v>
      </c>
      <c r="K880" s="12">
        <v>373.55164048442907</v>
      </c>
      <c r="L880" s="13" t="s">
        <v>1481</v>
      </c>
    </row>
    <row r="881" spans="1:12" x14ac:dyDescent="0.25">
      <c r="A881" s="8" t="s">
        <v>1502</v>
      </c>
      <c r="B881" s="9" t="s">
        <v>1420</v>
      </c>
      <c r="C881" s="9" t="s">
        <v>1503</v>
      </c>
      <c r="D881" s="10">
        <v>406.5089773071104</v>
      </c>
      <c r="E881" s="10">
        <v>420.72257791225405</v>
      </c>
      <c r="F881" s="10">
        <v>268.22485701966713</v>
      </c>
      <c r="G881" s="10">
        <v>373.81769591527984</v>
      </c>
      <c r="H881" s="10">
        <v>370.93637518910737</v>
      </c>
      <c r="I881" s="10">
        <v>383.90617851739779</v>
      </c>
      <c r="J881" s="10">
        <v>244.7531586081694</v>
      </c>
      <c r="K881" s="10">
        <v>341.10582753403924</v>
      </c>
      <c r="L881" s="11"/>
    </row>
    <row r="882" spans="1:12" x14ac:dyDescent="0.25">
      <c r="A882" s="8" t="s">
        <v>1504</v>
      </c>
      <c r="B882" s="9" t="s">
        <v>1420</v>
      </c>
      <c r="C882" s="9" t="s">
        <v>1505</v>
      </c>
      <c r="D882" s="10">
        <v>405.35480075901324</v>
      </c>
      <c r="E882" s="10">
        <v>419.52804554079688</v>
      </c>
      <c r="F882" s="10">
        <v>267.46330227703987</v>
      </c>
      <c r="G882" s="10">
        <v>372.75633776091087</v>
      </c>
      <c r="H882" s="10">
        <v>368.68276280834908</v>
      </c>
      <c r="I882" s="10">
        <v>381.57376850094869</v>
      </c>
      <c r="J882" s="10">
        <v>243.26616842504743</v>
      </c>
      <c r="K882" s="10">
        <v>339.03344971537001</v>
      </c>
      <c r="L882" s="11"/>
    </row>
    <row r="883" spans="1:12" x14ac:dyDescent="0.25">
      <c r="A883" s="8" t="s">
        <v>1506</v>
      </c>
      <c r="B883" s="9" t="s">
        <v>1420</v>
      </c>
      <c r="C883" s="9" t="s">
        <v>1507</v>
      </c>
      <c r="D883" s="10">
        <v>428.10698580553583</v>
      </c>
      <c r="E883" s="10">
        <v>443.07576153300221</v>
      </c>
      <c r="F883" s="10">
        <v>282.47576675301644</v>
      </c>
      <c r="G883" s="10">
        <v>393.67880163236345</v>
      </c>
      <c r="H883" s="10">
        <v>391.54181476224272</v>
      </c>
      <c r="I883" s="10">
        <v>405.23208800567784</v>
      </c>
      <c r="J883" s="10">
        <v>258.34914637686308</v>
      </c>
      <c r="K883" s="10">
        <v>360.05418630234215</v>
      </c>
      <c r="L883" s="11"/>
    </row>
    <row r="884" spans="1:12" x14ac:dyDescent="0.25">
      <c r="A884" s="8" t="s">
        <v>1508</v>
      </c>
      <c r="B884" s="9" t="s">
        <v>1420</v>
      </c>
      <c r="C884" s="9" t="s">
        <v>1509</v>
      </c>
      <c r="D884" s="10">
        <v>408.43698218262813</v>
      </c>
      <c r="E884" s="10">
        <v>422.71799554565706</v>
      </c>
      <c r="F884" s="10">
        <v>269.49700317371941</v>
      </c>
      <c r="G884" s="10">
        <v>375.59065144766146</v>
      </c>
      <c r="H884" s="10">
        <v>379.00891982182634</v>
      </c>
      <c r="I884" s="10">
        <v>392.26097995545661</v>
      </c>
      <c r="J884" s="10">
        <v>250.07962678173726</v>
      </c>
      <c r="K884" s="10">
        <v>348.52918151447665</v>
      </c>
      <c r="L884" s="11"/>
    </row>
    <row r="885" spans="1:12" x14ac:dyDescent="0.25">
      <c r="A885" s="8" t="s">
        <v>1510</v>
      </c>
      <c r="B885" s="9" t="s">
        <v>1420</v>
      </c>
      <c r="C885" s="9" t="s">
        <v>1484</v>
      </c>
      <c r="D885" s="10">
        <v>399.31530974783584</v>
      </c>
      <c r="E885" s="10">
        <v>413.27738351524266</v>
      </c>
      <c r="F885" s="10">
        <v>263.47829406473471</v>
      </c>
      <c r="G885" s="10">
        <v>367.20254008280017</v>
      </c>
      <c r="H885" s="10">
        <v>366.21272036130978</v>
      </c>
      <c r="I885" s="10">
        <v>379.01736093338349</v>
      </c>
      <c r="J885" s="10">
        <v>241.63637223560411</v>
      </c>
      <c r="K885" s="10">
        <v>336.7620470455401</v>
      </c>
      <c r="L885" s="11"/>
    </row>
    <row r="886" spans="1:12" x14ac:dyDescent="0.25">
      <c r="A886" s="8" t="s">
        <v>1511</v>
      </c>
      <c r="B886" s="9" t="s">
        <v>1420</v>
      </c>
      <c r="C886" s="9" t="s">
        <v>1484</v>
      </c>
      <c r="D886" s="10">
        <v>399.31530974783584</v>
      </c>
      <c r="E886" s="10">
        <v>413.27738351524266</v>
      </c>
      <c r="F886" s="10">
        <v>263.47829406473471</v>
      </c>
      <c r="G886" s="10">
        <v>367.20254008280017</v>
      </c>
      <c r="H886" s="10">
        <v>366.21272036130978</v>
      </c>
      <c r="I886" s="10">
        <v>379.01736093338349</v>
      </c>
      <c r="J886" s="10">
        <v>241.63637223560411</v>
      </c>
      <c r="K886" s="10">
        <v>336.7620470455401</v>
      </c>
      <c r="L886" s="11"/>
    </row>
    <row r="887" spans="1:12" x14ac:dyDescent="0.25">
      <c r="A887" s="8" t="s">
        <v>1512</v>
      </c>
      <c r="B887" s="9" t="s">
        <v>1420</v>
      </c>
      <c r="C887" s="9" t="s">
        <v>1484</v>
      </c>
      <c r="D887" s="10">
        <v>399.31530974783584</v>
      </c>
      <c r="E887" s="10">
        <v>413.27738351524266</v>
      </c>
      <c r="F887" s="10">
        <v>263.47829406473471</v>
      </c>
      <c r="G887" s="10">
        <v>367.20254008280017</v>
      </c>
      <c r="H887" s="10">
        <v>366.21272036130978</v>
      </c>
      <c r="I887" s="10">
        <v>379.01736093338349</v>
      </c>
      <c r="J887" s="10">
        <v>241.63637223560411</v>
      </c>
      <c r="K887" s="10">
        <v>336.7620470455401</v>
      </c>
      <c r="L887" s="11"/>
    </row>
    <row r="888" spans="1:12" x14ac:dyDescent="0.25">
      <c r="A888" s="8" t="s">
        <v>1513</v>
      </c>
      <c r="B888" s="9" t="s">
        <v>1420</v>
      </c>
      <c r="C888" s="9" t="s">
        <v>1514</v>
      </c>
      <c r="D888" s="10">
        <v>404.6168847891567</v>
      </c>
      <c r="E888" s="10">
        <v>418.76432831325292</v>
      </c>
      <c r="F888" s="10">
        <v>266.97640674322292</v>
      </c>
      <c r="G888" s="10">
        <v>372.07776468373498</v>
      </c>
      <c r="H888" s="10">
        <v>374.32274397590362</v>
      </c>
      <c r="I888" s="10">
        <v>387.4109518072288</v>
      </c>
      <c r="J888" s="10">
        <v>246.98756998493977</v>
      </c>
      <c r="K888" s="10">
        <v>344.2198659638554</v>
      </c>
      <c r="L888" s="11"/>
    </row>
    <row r="889" spans="1:12" x14ac:dyDescent="0.25">
      <c r="A889" s="8" t="s">
        <v>1515</v>
      </c>
      <c r="B889" s="9" t="s">
        <v>1420</v>
      </c>
      <c r="C889" s="9" t="s">
        <v>1516</v>
      </c>
      <c r="D889" s="10">
        <v>425.98755020080307</v>
      </c>
      <c r="E889" s="10">
        <v>440.88221978824373</v>
      </c>
      <c r="F889" s="10">
        <v>281.07730978459284</v>
      </c>
      <c r="G889" s="10">
        <v>391.72981014968963</v>
      </c>
      <c r="H889" s="10">
        <v>382.22422489959831</v>
      </c>
      <c r="I889" s="10">
        <v>395.58870828769614</v>
      </c>
      <c r="J889" s="10">
        <v>252.20116601679442</v>
      </c>
      <c r="K889" s="10">
        <v>351.48591310697333</v>
      </c>
      <c r="L889" s="11"/>
    </row>
    <row r="890" spans="1:12" x14ac:dyDescent="0.25">
      <c r="A890" s="8" t="s">
        <v>1517</v>
      </c>
      <c r="B890" s="9" t="s">
        <v>1420</v>
      </c>
      <c r="C890" s="9" t="s">
        <v>1518</v>
      </c>
      <c r="D890" s="10">
        <v>424.56835991221669</v>
      </c>
      <c r="E890" s="10">
        <v>439.41340746159483</v>
      </c>
      <c r="F890" s="10">
        <v>280.14089230431608</v>
      </c>
      <c r="G890" s="10">
        <v>390.42475054864678</v>
      </c>
      <c r="H890" s="10">
        <v>379.57367666422829</v>
      </c>
      <c r="I890" s="10">
        <v>392.8454835405999</v>
      </c>
      <c r="J890" s="10">
        <v>250.45226756400879</v>
      </c>
      <c r="K890" s="10">
        <v>349.04852084857356</v>
      </c>
      <c r="L890" s="11"/>
    </row>
    <row r="891" spans="1:12" x14ac:dyDescent="0.25">
      <c r="A891" s="8" t="s">
        <v>1519</v>
      </c>
      <c r="B891" s="9" t="s">
        <v>1520</v>
      </c>
      <c r="C891" s="9" t="s">
        <v>1521</v>
      </c>
      <c r="D891" s="10">
        <v>422.85273940287493</v>
      </c>
      <c r="E891" s="10">
        <v>437.63780022115731</v>
      </c>
      <c r="F891" s="10">
        <v>279.0088827018061</v>
      </c>
      <c r="G891" s="10">
        <v>388.84709952082557</v>
      </c>
      <c r="H891" s="10">
        <v>374.91553409509766</v>
      </c>
      <c r="I891" s="10">
        <v>388.02446885366749</v>
      </c>
      <c r="J891" s="10">
        <v>247.37870782897161</v>
      </c>
      <c r="K891" s="10">
        <v>344.76498415038702</v>
      </c>
      <c r="L891" s="11"/>
    </row>
    <row r="892" spans="1:12" x14ac:dyDescent="0.25">
      <c r="A892" s="8" t="s">
        <v>1522</v>
      </c>
      <c r="B892" s="9" t="s">
        <v>1520</v>
      </c>
      <c r="C892" s="9" t="s">
        <v>1523</v>
      </c>
      <c r="D892" s="10">
        <v>438.29835680751188</v>
      </c>
      <c r="E892" s="10">
        <v>453.62347417840391</v>
      </c>
      <c r="F892" s="10">
        <v>289.20028990610331</v>
      </c>
      <c r="G892" s="10">
        <v>403.05058685446028</v>
      </c>
      <c r="H892" s="10">
        <v>384.96694835680762</v>
      </c>
      <c r="I892" s="10">
        <v>398.42733116648617</v>
      </c>
      <c r="J892" s="10">
        <v>254.01088400144459</v>
      </c>
      <c r="K892" s="10">
        <v>354.00806789454685</v>
      </c>
      <c r="L892" s="11"/>
    </row>
    <row r="893" spans="1:12" x14ac:dyDescent="0.25">
      <c r="A893" s="8" t="s">
        <v>1524</v>
      </c>
      <c r="B893" s="9" t="s">
        <v>1520</v>
      </c>
      <c r="C893" s="9" t="s">
        <v>1525</v>
      </c>
      <c r="D893" s="10">
        <v>408.33646958740979</v>
      </c>
      <c r="E893" s="10">
        <v>422.61396852403237</v>
      </c>
      <c r="F893" s="10">
        <v>269.43068243300735</v>
      </c>
      <c r="G893" s="10">
        <v>375.49822203317751</v>
      </c>
      <c r="H893" s="10">
        <v>351.07126499361982</v>
      </c>
      <c r="I893" s="10">
        <v>363.34648404934069</v>
      </c>
      <c r="J893" s="10">
        <v>231.64565880051046</v>
      </c>
      <c r="K893" s="10">
        <v>322.83826116546157</v>
      </c>
      <c r="L893" s="11"/>
    </row>
    <row r="894" spans="1:12" x14ac:dyDescent="0.25">
      <c r="A894" s="8" t="s">
        <v>1526</v>
      </c>
      <c r="B894" s="9" t="s">
        <v>1527</v>
      </c>
      <c r="C894" s="9" t="s">
        <v>74</v>
      </c>
      <c r="D894" s="10">
        <v>373.77258354324096</v>
      </c>
      <c r="E894" s="10">
        <v>386.8415549958018</v>
      </c>
      <c r="F894" s="10">
        <v>246.62456028127627</v>
      </c>
      <c r="G894" s="10">
        <v>343.71394920235093</v>
      </c>
      <c r="H894" s="10">
        <v>338.09930646515528</v>
      </c>
      <c r="I894" s="10">
        <v>349.9209605373635</v>
      </c>
      <c r="J894" s="10">
        <v>223.08643399664149</v>
      </c>
      <c r="K894" s="10">
        <v>310.90950209907635</v>
      </c>
      <c r="L894" s="11"/>
    </row>
    <row r="895" spans="1:12" x14ac:dyDescent="0.25">
      <c r="A895" s="8" t="s">
        <v>1528</v>
      </c>
      <c r="B895" s="9" t="s">
        <v>1527</v>
      </c>
      <c r="C895" s="9" t="s">
        <v>74</v>
      </c>
      <c r="D895" s="10">
        <v>373.77258354324096</v>
      </c>
      <c r="E895" s="10">
        <v>386.8415549958018</v>
      </c>
      <c r="F895" s="10">
        <v>246.62456028127627</v>
      </c>
      <c r="G895" s="10">
        <v>343.71394920235093</v>
      </c>
      <c r="H895" s="10">
        <v>338.09930646515528</v>
      </c>
      <c r="I895" s="10">
        <v>349.9209605373635</v>
      </c>
      <c r="J895" s="10">
        <v>223.08643399664149</v>
      </c>
      <c r="K895" s="10">
        <v>310.90950209907635</v>
      </c>
      <c r="L895" s="11"/>
    </row>
    <row r="896" spans="1:12" x14ac:dyDescent="0.25">
      <c r="A896" s="8" t="s">
        <v>1529</v>
      </c>
      <c r="B896" s="9" t="s">
        <v>1527</v>
      </c>
      <c r="C896" s="9" t="s">
        <v>74</v>
      </c>
      <c r="D896" s="10">
        <v>373.77258354324096</v>
      </c>
      <c r="E896" s="10">
        <v>386.8415549958018</v>
      </c>
      <c r="F896" s="10">
        <v>246.62456028127627</v>
      </c>
      <c r="G896" s="10">
        <v>343.71394920235093</v>
      </c>
      <c r="H896" s="10">
        <v>338.09930646515528</v>
      </c>
      <c r="I896" s="10">
        <v>349.9209605373635</v>
      </c>
      <c r="J896" s="10">
        <v>223.08643399664149</v>
      </c>
      <c r="K896" s="10">
        <v>310.90950209907635</v>
      </c>
      <c r="L896" s="11"/>
    </row>
    <row r="897" spans="1:12" x14ac:dyDescent="0.25">
      <c r="A897" s="8" t="s">
        <v>1530</v>
      </c>
      <c r="B897" s="9" t="s">
        <v>1527</v>
      </c>
      <c r="C897" s="9" t="s">
        <v>1531</v>
      </c>
      <c r="D897" s="10">
        <v>372.3871221149812</v>
      </c>
      <c r="E897" s="10">
        <v>385.40765086026028</v>
      </c>
      <c r="F897" s="10">
        <v>245.71039795216126</v>
      </c>
      <c r="G897" s="10">
        <v>342.43990600083936</v>
      </c>
      <c r="H897" s="10">
        <v>340.00563323541758</v>
      </c>
      <c r="I897" s="10">
        <v>351.89394208980281</v>
      </c>
      <c r="J897" s="10">
        <v>224.3442763911037</v>
      </c>
      <c r="K897" s="10">
        <v>312.66252287033154</v>
      </c>
      <c r="L897" s="11"/>
    </row>
    <row r="898" spans="1:12" x14ac:dyDescent="0.25">
      <c r="A898" s="8" t="s">
        <v>1532</v>
      </c>
      <c r="B898" s="9" t="s">
        <v>1527</v>
      </c>
      <c r="C898" s="9" t="s">
        <v>1533</v>
      </c>
      <c r="D898" s="10">
        <v>363.94766623876762</v>
      </c>
      <c r="E898" s="10">
        <v>376.67310911424909</v>
      </c>
      <c r="F898" s="10">
        <v>240.14183250320929</v>
      </c>
      <c r="G898" s="10">
        <v>334.67914762516051</v>
      </c>
      <c r="H898" s="10">
        <v>334.6405596919127</v>
      </c>
      <c r="I898" s="10">
        <v>346.34127856225933</v>
      </c>
      <c r="J898" s="10">
        <v>220.80426580231068</v>
      </c>
      <c r="K898" s="10">
        <v>307.72890629011556</v>
      </c>
      <c r="L898" s="11"/>
    </row>
    <row r="899" spans="1:12" x14ac:dyDescent="0.25">
      <c r="A899" s="8" t="s">
        <v>1534</v>
      </c>
      <c r="B899" s="9" t="s">
        <v>1527</v>
      </c>
      <c r="C899" s="9" t="s">
        <v>1535</v>
      </c>
      <c r="D899" s="10">
        <v>363.94720136518777</v>
      </c>
      <c r="E899" s="10">
        <v>376.67262798634817</v>
      </c>
      <c r="F899" s="10">
        <v>240.14152576791813</v>
      </c>
      <c r="G899" s="10">
        <v>334.6787201365189</v>
      </c>
      <c r="H899" s="10">
        <v>331.57453924914677</v>
      </c>
      <c r="I899" s="10">
        <v>343.16805460750857</v>
      </c>
      <c r="J899" s="10">
        <v>218.7812283276451</v>
      </c>
      <c r="K899" s="10">
        <v>304.90945392491477</v>
      </c>
      <c r="L899" s="11"/>
    </row>
    <row r="900" spans="1:12" x14ac:dyDescent="0.25">
      <c r="A900" s="8" t="s">
        <v>1536</v>
      </c>
      <c r="B900" s="9" t="s">
        <v>1527</v>
      </c>
      <c r="C900" s="9" t="s">
        <v>1537</v>
      </c>
      <c r="D900" s="10">
        <v>361.20934072494668</v>
      </c>
      <c r="E900" s="10">
        <v>373.8390379530918</v>
      </c>
      <c r="F900" s="10">
        <v>238.33501639232418</v>
      </c>
      <c r="G900" s="10">
        <v>332.16103710021315</v>
      </c>
      <c r="H900" s="10">
        <v>330.16791300639653</v>
      </c>
      <c r="I900" s="10">
        <v>341.71224562899789</v>
      </c>
      <c r="J900" s="10">
        <v>217.85310092110876</v>
      </c>
      <c r="K900" s="10">
        <v>303.61594797441359</v>
      </c>
      <c r="L900" s="11"/>
    </row>
    <row r="901" spans="1:12" x14ac:dyDescent="0.25">
      <c r="A901" s="8" t="s">
        <v>1538</v>
      </c>
      <c r="B901" s="9" t="s">
        <v>1527</v>
      </c>
      <c r="C901" s="9" t="s">
        <v>1539</v>
      </c>
      <c r="D901" s="10">
        <v>359.67534434561622</v>
      </c>
      <c r="E901" s="10">
        <v>372.25140533672175</v>
      </c>
      <c r="F901" s="10">
        <v>237.32284696315119</v>
      </c>
      <c r="G901" s="10">
        <v>330.75040406607366</v>
      </c>
      <c r="H901" s="10">
        <v>331.72511308767469</v>
      </c>
      <c r="I901" s="10">
        <v>343.3238932655654</v>
      </c>
      <c r="J901" s="10">
        <v>218.88058073697587</v>
      </c>
      <c r="K901" s="10">
        <v>305.047918678526</v>
      </c>
      <c r="L901" s="11"/>
    </row>
    <row r="902" spans="1:12" x14ac:dyDescent="0.25">
      <c r="A902" s="8" t="s">
        <v>1540</v>
      </c>
      <c r="B902" s="9" t="s">
        <v>1527</v>
      </c>
      <c r="C902" s="9" t="s">
        <v>1541</v>
      </c>
      <c r="D902" s="10">
        <v>354.75271546123849</v>
      </c>
      <c r="E902" s="10">
        <v>367.15665656128198</v>
      </c>
      <c r="F902" s="10">
        <v>234.07477249891721</v>
      </c>
      <c r="G902" s="10">
        <v>326.22365093113893</v>
      </c>
      <c r="H902" s="10">
        <v>326.18120398440885</v>
      </c>
      <c r="I902" s="10">
        <v>337.586141186661</v>
      </c>
      <c r="J902" s="10">
        <v>215.22256994369857</v>
      </c>
      <c r="K902" s="10">
        <v>299.94984841922917</v>
      </c>
      <c r="L902" s="11"/>
    </row>
    <row r="903" spans="1:12" x14ac:dyDescent="0.25">
      <c r="A903" s="8" t="s">
        <v>1542</v>
      </c>
      <c r="B903" s="9" t="s">
        <v>1527</v>
      </c>
      <c r="C903" s="9" t="s">
        <v>1543</v>
      </c>
      <c r="D903" s="10">
        <v>333.89866666666671</v>
      </c>
      <c r="E903" s="10">
        <v>345.57344522144524</v>
      </c>
      <c r="F903" s="10">
        <v>220.31474610722609</v>
      </c>
      <c r="G903" s="10">
        <v>307.04667599067602</v>
      </c>
      <c r="H903" s="10">
        <v>304.94933333333341</v>
      </c>
      <c r="I903" s="10">
        <v>315.61189743589756</v>
      </c>
      <c r="J903" s="10">
        <v>201.21324717948721</v>
      </c>
      <c r="K903" s="10">
        <v>280.42543589743599</v>
      </c>
      <c r="L903" s="11"/>
    </row>
    <row r="904" spans="1:12" x14ac:dyDescent="0.25">
      <c r="A904" s="8" t="s">
        <v>1544</v>
      </c>
      <c r="B904" s="9" t="s">
        <v>1545</v>
      </c>
      <c r="C904" s="9" t="s">
        <v>1546</v>
      </c>
      <c r="D904" s="10">
        <v>383.01428209191755</v>
      </c>
      <c r="E904" s="10">
        <v>396.40638985736928</v>
      </c>
      <c r="F904" s="10">
        <v>252.72246564183834</v>
      </c>
      <c r="G904" s="10">
        <v>352.21243423137872</v>
      </c>
      <c r="H904" s="10">
        <v>348.80782091917587</v>
      </c>
      <c r="I904" s="10">
        <v>361.0038985736926</v>
      </c>
      <c r="J904" s="10">
        <v>230.15218141838352</v>
      </c>
      <c r="K904" s="10">
        <v>320.75684231378762</v>
      </c>
      <c r="L904" s="11"/>
    </row>
    <row r="905" spans="1:12" x14ac:dyDescent="0.25">
      <c r="A905" s="8" t="s">
        <v>1547</v>
      </c>
      <c r="B905" s="9" t="s">
        <v>1545</v>
      </c>
      <c r="C905" s="9" t="s">
        <v>1546</v>
      </c>
      <c r="D905" s="10">
        <v>383.01428209191755</v>
      </c>
      <c r="E905" s="10">
        <v>396.40638985736928</v>
      </c>
      <c r="F905" s="10">
        <v>252.72246564183834</v>
      </c>
      <c r="G905" s="10">
        <v>352.21243423137872</v>
      </c>
      <c r="H905" s="10">
        <v>348.80782091917587</v>
      </c>
      <c r="I905" s="10">
        <v>361.0038985736926</v>
      </c>
      <c r="J905" s="10">
        <v>230.15218141838352</v>
      </c>
      <c r="K905" s="10">
        <v>320.75684231378762</v>
      </c>
      <c r="L905" s="11"/>
    </row>
    <row r="906" spans="1:12" x14ac:dyDescent="0.25">
      <c r="A906" s="8" t="s">
        <v>1548</v>
      </c>
      <c r="B906" s="9" t="s">
        <v>1545</v>
      </c>
      <c r="C906" s="9" t="s">
        <v>1549</v>
      </c>
      <c r="D906" s="10">
        <v>372.08635410647952</v>
      </c>
      <c r="E906" s="10">
        <v>385.09636648782509</v>
      </c>
      <c r="F906" s="10">
        <v>245.51194364836979</v>
      </c>
      <c r="G906" s="10">
        <v>342.16332562938516</v>
      </c>
      <c r="H906" s="10">
        <v>339.58705158893935</v>
      </c>
      <c r="I906" s="10">
        <v>351.46072472141975</v>
      </c>
      <c r="J906" s="10">
        <v>224.06808568303757</v>
      </c>
      <c r="K906" s="10">
        <v>312.27760338423451</v>
      </c>
      <c r="L906" s="11"/>
    </row>
    <row r="907" spans="1:12" x14ac:dyDescent="0.25">
      <c r="A907" s="8" t="s">
        <v>1550</v>
      </c>
      <c r="B907" s="9" t="s">
        <v>1545</v>
      </c>
      <c r="C907" s="9" t="s">
        <v>1551</v>
      </c>
      <c r="D907" s="10">
        <v>377.27342773844231</v>
      </c>
      <c r="E907" s="10">
        <v>390.46480633069564</v>
      </c>
      <c r="F907" s="10">
        <v>248.93450541441078</v>
      </c>
      <c r="G907" s="10">
        <v>346.93325697626</v>
      </c>
      <c r="H907" s="10">
        <v>340.22088296543109</v>
      </c>
      <c r="I907" s="10">
        <v>352.11671803415248</v>
      </c>
      <c r="J907" s="10">
        <v>224.48630358184099</v>
      </c>
      <c r="K907" s="10">
        <v>312.86046230737202</v>
      </c>
      <c r="L907" s="11"/>
    </row>
    <row r="908" spans="1:12" x14ac:dyDescent="0.25">
      <c r="A908" s="8" t="s">
        <v>1552</v>
      </c>
      <c r="B908" s="9" t="s">
        <v>1545</v>
      </c>
      <c r="C908" s="9" t="s">
        <v>1551</v>
      </c>
      <c r="D908" s="10">
        <v>377.27342773844231</v>
      </c>
      <c r="E908" s="10">
        <v>390.46480633069564</v>
      </c>
      <c r="F908" s="10">
        <v>248.93450541441078</v>
      </c>
      <c r="G908" s="10">
        <v>346.93325697626</v>
      </c>
      <c r="H908" s="10">
        <v>340.22088296543109</v>
      </c>
      <c r="I908" s="10">
        <v>352.11671803415248</v>
      </c>
      <c r="J908" s="10">
        <v>224.48630358184099</v>
      </c>
      <c r="K908" s="10">
        <v>312.86046230737202</v>
      </c>
      <c r="L908" s="11"/>
    </row>
    <row r="909" spans="1:12" x14ac:dyDescent="0.25">
      <c r="A909" s="8" t="s">
        <v>1553</v>
      </c>
      <c r="B909" s="9" t="s">
        <v>1545</v>
      </c>
      <c r="C909" s="9" t="s">
        <v>1554</v>
      </c>
      <c r="D909" s="10">
        <v>379.85209216589874</v>
      </c>
      <c r="E909" s="10">
        <v>393.13363385002094</v>
      </c>
      <c r="F909" s="10">
        <v>250.63597312107248</v>
      </c>
      <c r="G909" s="10">
        <v>349.30454629241729</v>
      </c>
      <c r="H909" s="10">
        <v>339.7320552995393</v>
      </c>
      <c r="I909" s="10">
        <v>351.61079849183074</v>
      </c>
      <c r="J909" s="10">
        <v>224.16376278173442</v>
      </c>
      <c r="K909" s="10">
        <v>312.41094595726861</v>
      </c>
      <c r="L909" s="11"/>
    </row>
    <row r="910" spans="1:12" x14ac:dyDescent="0.25">
      <c r="A910" s="8" t="s">
        <v>1555</v>
      </c>
      <c r="B910" s="9" t="s">
        <v>1545</v>
      </c>
      <c r="C910" s="9" t="s">
        <v>1556</v>
      </c>
      <c r="D910" s="10">
        <v>371.37058857377724</v>
      </c>
      <c r="E910" s="10">
        <v>384.35557418824487</v>
      </c>
      <c r="F910" s="10">
        <v>245.0396635306206</v>
      </c>
      <c r="G910" s="10">
        <v>341.5051216605014</v>
      </c>
      <c r="H910" s="10">
        <v>339.86109987669545</v>
      </c>
      <c r="I910" s="10">
        <v>351.74435511713926</v>
      </c>
      <c r="J910" s="10">
        <v>224.24890964241675</v>
      </c>
      <c r="K910" s="10">
        <v>312.52961282367443</v>
      </c>
      <c r="L910" s="11"/>
    </row>
    <row r="911" spans="1:12" x14ac:dyDescent="0.25">
      <c r="A911" s="8" t="s">
        <v>1557</v>
      </c>
      <c r="B911" s="9" t="s">
        <v>1545</v>
      </c>
      <c r="C911" s="9" t="s">
        <v>1546</v>
      </c>
      <c r="D911" s="10">
        <v>383.01428209191755</v>
      </c>
      <c r="E911" s="10">
        <v>396.40638985736928</v>
      </c>
      <c r="F911" s="10">
        <v>252.72246564183834</v>
      </c>
      <c r="G911" s="10">
        <v>352.21243423137872</v>
      </c>
      <c r="H911" s="10">
        <v>348.80782091917587</v>
      </c>
      <c r="I911" s="10">
        <v>361.0038985736926</v>
      </c>
      <c r="J911" s="10">
        <v>230.15218141838352</v>
      </c>
      <c r="K911" s="10">
        <v>320.75684231378762</v>
      </c>
      <c r="L911" s="11"/>
    </row>
    <row r="912" spans="1:12" x14ac:dyDescent="0.25">
      <c r="A912" s="8" t="s">
        <v>1558</v>
      </c>
      <c r="B912" s="9" t="s">
        <v>1545</v>
      </c>
      <c r="C912" s="9" t="s">
        <v>1559</v>
      </c>
      <c r="D912" s="10">
        <v>340.92479473684205</v>
      </c>
      <c r="E912" s="10">
        <v>352.8452421052632</v>
      </c>
      <c r="F912" s="10">
        <v>224.95076228947369</v>
      </c>
      <c r="G912" s="10">
        <v>313.50776578947369</v>
      </c>
      <c r="H912" s="10">
        <v>314.05810526315787</v>
      </c>
      <c r="I912" s="10">
        <v>325.03915789473689</v>
      </c>
      <c r="J912" s="10">
        <v>207.22344421052634</v>
      </c>
      <c r="K912" s="10">
        <v>288.80168421052633</v>
      </c>
      <c r="L912" s="11"/>
    </row>
    <row r="913" spans="1:12" x14ac:dyDescent="0.25">
      <c r="A913" s="8" t="s">
        <v>1560</v>
      </c>
      <c r="B913" s="9" t="s">
        <v>1545</v>
      </c>
      <c r="C913" s="9" t="s">
        <v>1561</v>
      </c>
      <c r="D913" s="10">
        <v>360.5648081841432</v>
      </c>
      <c r="E913" s="10">
        <v>373.1719693094629</v>
      </c>
      <c r="F913" s="10">
        <v>237.90973759590793</v>
      </c>
      <c r="G913" s="10">
        <v>331.56833759590785</v>
      </c>
      <c r="H913" s="10">
        <v>328.92340664961637</v>
      </c>
      <c r="I913" s="10">
        <v>340.42422506393865</v>
      </c>
      <c r="J913" s="10">
        <v>217.03194429667519</v>
      </c>
      <c r="K913" s="10">
        <v>302.47152429667517</v>
      </c>
      <c r="L913" s="11"/>
    </row>
    <row r="914" spans="1:12" x14ac:dyDescent="0.25">
      <c r="A914" s="8" t="s">
        <v>1562</v>
      </c>
      <c r="B914" s="9" t="s">
        <v>1545</v>
      </c>
      <c r="C914" s="9" t="s">
        <v>1563</v>
      </c>
      <c r="D914" s="10">
        <v>341.51932007400546</v>
      </c>
      <c r="E914" s="10">
        <v>353.46055504162808</v>
      </c>
      <c r="F914" s="10">
        <v>225.34304507400557</v>
      </c>
      <c r="G914" s="10">
        <v>314.05447964847372</v>
      </c>
      <c r="H914" s="10">
        <v>305.71190841813132</v>
      </c>
      <c r="I914" s="10">
        <v>316.40113598519883</v>
      </c>
      <c r="J914" s="10">
        <v>201.7164134181314</v>
      </c>
      <c r="K914" s="10">
        <v>281.12668501387611</v>
      </c>
      <c r="L914" s="11"/>
    </row>
    <row r="915" spans="1:12" x14ac:dyDescent="0.25">
      <c r="A915" s="8" t="s">
        <v>1564</v>
      </c>
      <c r="B915" s="9" t="s">
        <v>1545</v>
      </c>
      <c r="C915" s="9" t="s">
        <v>1563</v>
      </c>
      <c r="D915" s="10">
        <v>341.51932007400546</v>
      </c>
      <c r="E915" s="10">
        <v>353.46055504162808</v>
      </c>
      <c r="F915" s="10">
        <v>225.34304507400557</v>
      </c>
      <c r="G915" s="10">
        <v>314.05447964847372</v>
      </c>
      <c r="H915" s="10">
        <v>305.71190841813132</v>
      </c>
      <c r="I915" s="10">
        <v>316.40113598519883</v>
      </c>
      <c r="J915" s="10">
        <v>201.7164134181314</v>
      </c>
      <c r="K915" s="10">
        <v>281.12668501387611</v>
      </c>
      <c r="L915" s="11"/>
    </row>
    <row r="916" spans="1:12" x14ac:dyDescent="0.25">
      <c r="A916" s="8" t="s">
        <v>1565</v>
      </c>
      <c r="B916" s="9" t="s">
        <v>1545</v>
      </c>
      <c r="C916" s="9" t="s">
        <v>1563</v>
      </c>
      <c r="D916" s="10">
        <v>341.51932007400546</v>
      </c>
      <c r="E916" s="10">
        <v>353.46055504162808</v>
      </c>
      <c r="F916" s="10">
        <v>225.34304507400557</v>
      </c>
      <c r="G916" s="10">
        <v>314.05447964847372</v>
      </c>
      <c r="H916" s="10">
        <v>305.71190841813132</v>
      </c>
      <c r="I916" s="10">
        <v>316.40113598519883</v>
      </c>
      <c r="J916" s="10">
        <v>201.7164134181314</v>
      </c>
      <c r="K916" s="10">
        <v>281.12668501387611</v>
      </c>
      <c r="L916" s="11"/>
    </row>
    <row r="917" spans="1:12" x14ac:dyDescent="0.25">
      <c r="A917" s="8" t="s">
        <v>1566</v>
      </c>
      <c r="B917" s="9" t="s">
        <v>1545</v>
      </c>
      <c r="C917" s="9" t="s">
        <v>1567</v>
      </c>
      <c r="D917" s="10">
        <v>349.51904885701481</v>
      </c>
      <c r="E917" s="10">
        <v>361.73999462124613</v>
      </c>
      <c r="F917" s="10">
        <v>230.62146751680865</v>
      </c>
      <c r="G917" s="10">
        <v>321.41087359928287</v>
      </c>
      <c r="H917" s="10">
        <v>312.10124966382784</v>
      </c>
      <c r="I917" s="10">
        <v>323.0138807709547</v>
      </c>
      <c r="J917" s="10">
        <v>205.93226162259077</v>
      </c>
      <c r="K917" s="10">
        <v>287.00219811743614</v>
      </c>
      <c r="L917" s="11"/>
    </row>
    <row r="918" spans="1:12" x14ac:dyDescent="0.25">
      <c r="A918" s="8" t="s">
        <v>1568</v>
      </c>
      <c r="B918" s="9" t="s">
        <v>1545</v>
      </c>
      <c r="C918" s="9" t="s">
        <v>1569</v>
      </c>
      <c r="D918" s="10">
        <v>318.51605132991142</v>
      </c>
      <c r="E918" s="10">
        <v>329.65297620158663</v>
      </c>
      <c r="F918" s="10">
        <v>210.16490925338317</v>
      </c>
      <c r="G918" s="10">
        <v>292.90112412505835</v>
      </c>
      <c r="H918" s="10">
        <v>290.79767335510974</v>
      </c>
      <c r="I918" s="10">
        <v>300.96542417172196</v>
      </c>
      <c r="J918" s="10">
        <v>191.87562566028939</v>
      </c>
      <c r="K918" s="10">
        <v>267.41184647690159</v>
      </c>
      <c r="L918" s="11"/>
    </row>
    <row r="919" spans="1:12" x14ac:dyDescent="0.25">
      <c r="A919" s="8" t="s">
        <v>1570</v>
      </c>
      <c r="B919" s="9" t="s">
        <v>1571</v>
      </c>
      <c r="C919" s="9" t="s">
        <v>1572</v>
      </c>
      <c r="D919" s="10">
        <v>422.81587070557816</v>
      </c>
      <c r="E919" s="10">
        <v>437.59964240857056</v>
      </c>
      <c r="F919" s="10">
        <v>278.98455580716671</v>
      </c>
      <c r="G919" s="10">
        <v>388.81319578869608</v>
      </c>
      <c r="H919" s="10">
        <v>373.50575175470999</v>
      </c>
      <c r="I919" s="10">
        <v>386.56539342445518</v>
      </c>
      <c r="J919" s="10">
        <v>246.44849794975991</v>
      </c>
      <c r="K919" s="10">
        <v>343.46857591429625</v>
      </c>
      <c r="L919" s="11"/>
    </row>
    <row r="920" spans="1:12" x14ac:dyDescent="0.25">
      <c r="A920" s="8" t="s">
        <v>1573</v>
      </c>
      <c r="B920" s="9" t="s">
        <v>1571</v>
      </c>
      <c r="C920" s="9" t="s">
        <v>1572</v>
      </c>
      <c r="D920" s="10">
        <v>422.81587070557816</v>
      </c>
      <c r="E920" s="10">
        <v>437.59964240857056</v>
      </c>
      <c r="F920" s="10">
        <v>278.98455580716671</v>
      </c>
      <c r="G920" s="10">
        <v>388.81319578869608</v>
      </c>
      <c r="H920" s="10">
        <v>373.50575175470999</v>
      </c>
      <c r="I920" s="10">
        <v>386.56539342445518</v>
      </c>
      <c r="J920" s="10">
        <v>246.44849794975991</v>
      </c>
      <c r="K920" s="10">
        <v>343.46857591429625</v>
      </c>
      <c r="L920" s="11"/>
    </row>
    <row r="921" spans="1:12" x14ac:dyDescent="0.25">
      <c r="A921" s="8" t="s">
        <v>1574</v>
      </c>
      <c r="B921" s="9" t="s">
        <v>1571</v>
      </c>
      <c r="C921" s="9" t="s">
        <v>1575</v>
      </c>
      <c r="D921" s="10">
        <v>415.08737509211488</v>
      </c>
      <c r="E921" s="10">
        <v>429.60091967575522</v>
      </c>
      <c r="F921" s="10">
        <v>273.88509983787759</v>
      </c>
      <c r="G921" s="10">
        <v>381.70622254974199</v>
      </c>
      <c r="H921" s="10">
        <v>374.97698157700808</v>
      </c>
      <c r="I921" s="10">
        <v>388.08806484893142</v>
      </c>
      <c r="J921" s="10">
        <v>247.41925242446572</v>
      </c>
      <c r="K921" s="10">
        <v>344.82149005158436</v>
      </c>
      <c r="L921" s="11"/>
    </row>
    <row r="922" spans="1:12" x14ac:dyDescent="0.25">
      <c r="A922" s="8" t="s">
        <v>1576</v>
      </c>
      <c r="B922" s="9" t="s">
        <v>1571</v>
      </c>
      <c r="C922" s="9" t="s">
        <v>1577</v>
      </c>
      <c r="D922" s="10">
        <v>407.40572511144137</v>
      </c>
      <c r="E922" s="10">
        <v>421.65068053491825</v>
      </c>
      <c r="F922" s="10">
        <v>268.81655379643388</v>
      </c>
      <c r="G922" s="10">
        <v>374.64232763744417</v>
      </c>
      <c r="H922" s="10">
        <v>371.48340267459139</v>
      </c>
      <c r="I922" s="10">
        <v>384.4723328380386</v>
      </c>
      <c r="J922" s="10">
        <v>245.11410111441307</v>
      </c>
      <c r="K922" s="10">
        <v>341.60886329866264</v>
      </c>
      <c r="L922" s="11"/>
    </row>
    <row r="923" spans="1:12" x14ac:dyDescent="0.25">
      <c r="A923" s="8" t="s">
        <v>1578</v>
      </c>
      <c r="B923" s="9" t="s">
        <v>1571</v>
      </c>
      <c r="C923" s="9" t="s">
        <v>1579</v>
      </c>
      <c r="D923" s="10">
        <v>431.50846250875958</v>
      </c>
      <c r="E923" s="10">
        <v>446.59617098808667</v>
      </c>
      <c r="F923" s="10">
        <v>284.72014671338474</v>
      </c>
      <c r="G923" s="10">
        <v>396.80673300630679</v>
      </c>
      <c r="H923" s="10">
        <v>393.97532165381921</v>
      </c>
      <c r="I923" s="10">
        <v>407.75068255080583</v>
      </c>
      <c r="J923" s="10">
        <v>259.95483548703578</v>
      </c>
      <c r="K923" s="10">
        <v>362.29199159074983</v>
      </c>
      <c r="L923" s="11"/>
    </row>
    <row r="924" spans="1:12" x14ac:dyDescent="0.25"/>
  </sheetData>
  <sheetProtection algorithmName="SHA-512" hashValue="kxPOCmNYdkr77/ffiGAz8OflWLf/1tMoAJwjQwxHSufVfBYxaeA3igQE0udn3Rkk3AFJoe0W90eOsH4M2V65jg==" saltValue="47N1YAuHZltZe06G6bOwDg==" spinCount="100000" sheet="1" objects="1" scenarios="1"/>
  <mergeCells count="3">
    <mergeCell ref="A6:K6"/>
    <mergeCell ref="A7:K7"/>
    <mergeCell ref="A9:K9"/>
  </mergeCells>
  <pageMargins left="0.7" right="0.7" top="0.75" bottom="0.75" header="0.3" footer="0.3"/>
  <pageSetup orientation="portrait"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FEDEB-5141-4C83-9463-300B274ABE8F}">
  <sheetPr codeName="Sheet6">
    <pageSetUpPr autoPageBreaks="0"/>
  </sheetPr>
  <dimension ref="A2:E16"/>
  <sheetViews>
    <sheetView showGridLines="0" workbookViewId="0">
      <selection activeCell="B5" sqref="B5"/>
    </sheetView>
  </sheetViews>
  <sheetFormatPr defaultRowHeight="15" x14ac:dyDescent="0.25"/>
  <cols>
    <col min="2" max="2" width="31" customWidth="1"/>
    <col min="3" max="3" width="12.7109375" bestFit="1" customWidth="1"/>
    <col min="4" max="4" width="38.85546875" customWidth="1"/>
    <col min="5" max="5" width="40" customWidth="1"/>
  </cols>
  <sheetData>
    <row r="2" spans="1:5" ht="18.75" x14ac:dyDescent="0.3">
      <c r="B2" s="114" t="s">
        <v>2467</v>
      </c>
    </row>
    <row r="4" spans="1:5" x14ac:dyDescent="0.25">
      <c r="B4" s="20" t="s">
        <v>1596</v>
      </c>
      <c r="C4" s="20" t="s">
        <v>1597</v>
      </c>
      <c r="D4" s="20" t="s">
        <v>1598</v>
      </c>
      <c r="E4" s="20" t="s">
        <v>1599</v>
      </c>
    </row>
    <row r="5" spans="1:5" ht="45" x14ac:dyDescent="0.25">
      <c r="B5" s="15" t="s">
        <v>1585</v>
      </c>
      <c r="C5" s="16">
        <v>1</v>
      </c>
      <c r="D5" s="15" t="s">
        <v>1600</v>
      </c>
      <c r="E5" s="15" t="s">
        <v>1601</v>
      </c>
    </row>
    <row r="6" spans="1:5" ht="45" x14ac:dyDescent="0.25">
      <c r="B6" s="17" t="s">
        <v>1586</v>
      </c>
      <c r="C6" s="16">
        <v>1.1000000000000001</v>
      </c>
      <c r="D6" s="15" t="s">
        <v>1602</v>
      </c>
      <c r="E6" s="15" t="s">
        <v>1603</v>
      </c>
    </row>
    <row r="7" spans="1:5" ht="60" x14ac:dyDescent="0.25">
      <c r="B7" s="15" t="s">
        <v>1587</v>
      </c>
      <c r="C7" s="16">
        <v>1.1499999999999999</v>
      </c>
      <c r="D7" s="15" t="s">
        <v>1604</v>
      </c>
      <c r="E7" s="15" t="s">
        <v>1605</v>
      </c>
    </row>
    <row r="8" spans="1:5" ht="60" x14ac:dyDescent="0.25">
      <c r="B8" s="15" t="s">
        <v>1588</v>
      </c>
      <c r="C8" s="16">
        <v>1.2</v>
      </c>
      <c r="D8" s="15" t="s">
        <v>1606</v>
      </c>
      <c r="E8" s="15" t="s">
        <v>1607</v>
      </c>
    </row>
    <row r="9" spans="1:5" ht="105" x14ac:dyDescent="0.25">
      <c r="B9" s="18" t="s">
        <v>1589</v>
      </c>
      <c r="C9" s="19">
        <v>0.05</v>
      </c>
      <c r="D9" s="21" t="s">
        <v>1608</v>
      </c>
      <c r="E9" s="21" t="s">
        <v>1609</v>
      </c>
    </row>
    <row r="10" spans="1:5" ht="135" x14ac:dyDescent="0.25">
      <c r="B10" s="18" t="s">
        <v>1590</v>
      </c>
      <c r="C10" s="19">
        <v>0.15</v>
      </c>
      <c r="D10" s="21" t="s">
        <v>1610</v>
      </c>
      <c r="E10" s="21" t="s">
        <v>1611</v>
      </c>
    </row>
    <row r="11" spans="1:5" ht="150" x14ac:dyDescent="0.25">
      <c r="B11" s="18" t="s">
        <v>1591</v>
      </c>
      <c r="C11" s="16">
        <v>0.3</v>
      </c>
      <c r="D11" s="21" t="s">
        <v>1612</v>
      </c>
      <c r="E11" s="21" t="s">
        <v>1613</v>
      </c>
    </row>
    <row r="12" spans="1:5" ht="180" x14ac:dyDescent="0.25">
      <c r="B12" s="18" t="s">
        <v>1592</v>
      </c>
      <c r="C12" s="19">
        <v>0.45</v>
      </c>
      <c r="D12" s="21" t="s">
        <v>1614</v>
      </c>
      <c r="E12" s="21" t="s">
        <v>1615</v>
      </c>
    </row>
    <row r="13" spans="1:5" ht="150" x14ac:dyDescent="0.25">
      <c r="B13" s="18" t="s">
        <v>1593</v>
      </c>
      <c r="C13" s="16">
        <v>0.6</v>
      </c>
      <c r="D13" s="21" t="s">
        <v>1616</v>
      </c>
      <c r="E13" s="21" t="s">
        <v>1617</v>
      </c>
    </row>
    <row r="14" spans="1:5" ht="135" x14ac:dyDescent="0.25">
      <c r="B14" s="18" t="s">
        <v>1594</v>
      </c>
      <c r="C14" s="16">
        <v>0.8</v>
      </c>
      <c r="D14" s="21" t="s">
        <v>1618</v>
      </c>
      <c r="E14" s="21" t="s">
        <v>1619</v>
      </c>
    </row>
    <row r="15" spans="1:5" ht="180" x14ac:dyDescent="0.25">
      <c r="B15" s="15" t="s">
        <v>1595</v>
      </c>
      <c r="C15" s="16">
        <v>1</v>
      </c>
      <c r="D15" s="21" t="s">
        <v>1620</v>
      </c>
      <c r="E15" s="21" t="s">
        <v>1621</v>
      </c>
    </row>
    <row r="16" spans="1:5" x14ac:dyDescent="0.25">
      <c r="A16" t="s">
        <v>1655</v>
      </c>
    </row>
  </sheetData>
  <sheetProtection password="C18C" sheet="1" objects="1" scenarios="1"/>
  <pageMargins left="0.7" right="0.7" top="0.75" bottom="0.75" header="0.3" footer="0.3"/>
  <pageSetup orientation="portrait"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38C05-CBA8-49AD-8A79-A8B8473C84E8}">
  <sheetPr codeName="Sheet4">
    <pageSetUpPr autoPageBreaks="0" fitToPage="1"/>
  </sheetPr>
  <dimension ref="B1:G967"/>
  <sheetViews>
    <sheetView showGridLines="0" workbookViewId="0">
      <selection activeCell="C13" sqref="C13"/>
    </sheetView>
  </sheetViews>
  <sheetFormatPr defaultRowHeight="15" x14ac:dyDescent="0.25"/>
  <cols>
    <col min="2" max="2" width="15.28515625" customWidth="1"/>
    <col min="3" max="3" width="30.85546875" customWidth="1"/>
    <col min="5" max="5" width="2.7109375" customWidth="1"/>
    <col min="6" max="6" width="24.28515625" bestFit="1" customWidth="1"/>
  </cols>
  <sheetData>
    <row r="1" spans="2:7" ht="68.25" customHeight="1" x14ac:dyDescent="0.25">
      <c r="B1" s="95"/>
    </row>
    <row r="2" spans="2:7" ht="17.25" x14ac:dyDescent="0.3">
      <c r="B2" s="96" t="s">
        <v>1831</v>
      </c>
    </row>
    <row r="3" spans="2:7" x14ac:dyDescent="0.25">
      <c r="B3" s="95"/>
    </row>
    <row r="4" spans="2:7" x14ac:dyDescent="0.25">
      <c r="B4" s="97" t="s">
        <v>1832</v>
      </c>
      <c r="C4" s="98"/>
      <c r="D4" s="98"/>
      <c r="F4" s="99" t="s">
        <v>1832</v>
      </c>
      <c r="G4" s="100"/>
    </row>
    <row r="5" spans="2:7" x14ac:dyDescent="0.25">
      <c r="B5" s="20" t="s">
        <v>1833</v>
      </c>
      <c r="C5" s="20" t="s">
        <v>6</v>
      </c>
      <c r="D5" s="20" t="s">
        <v>5</v>
      </c>
      <c r="E5" s="101"/>
      <c r="F5" s="102" t="s">
        <v>1834</v>
      </c>
    </row>
    <row r="6" spans="2:7" x14ac:dyDescent="0.25">
      <c r="B6" s="103">
        <v>350</v>
      </c>
      <c r="C6" s="84" t="s">
        <v>1835</v>
      </c>
      <c r="D6" s="103" t="s">
        <v>578</v>
      </c>
      <c r="F6" s="104">
        <v>88.089583333333337</v>
      </c>
    </row>
    <row r="7" spans="2:7" x14ac:dyDescent="0.25">
      <c r="B7" s="103">
        <v>351</v>
      </c>
      <c r="C7" s="84" t="s">
        <v>1835</v>
      </c>
      <c r="D7" s="103" t="s">
        <v>578</v>
      </c>
      <c r="F7" s="104">
        <v>88.089583333333337</v>
      </c>
    </row>
    <row r="8" spans="2:7" x14ac:dyDescent="0.25">
      <c r="B8" s="103">
        <v>352</v>
      </c>
      <c r="C8" s="84" t="s">
        <v>1835</v>
      </c>
      <c r="D8" s="103" t="s">
        <v>578</v>
      </c>
      <c r="F8" s="104">
        <v>88.089583333333337</v>
      </c>
    </row>
    <row r="9" spans="2:7" x14ac:dyDescent="0.25">
      <c r="B9" s="103">
        <v>354</v>
      </c>
      <c r="C9" s="84" t="s">
        <v>1836</v>
      </c>
      <c r="D9" s="103" t="s">
        <v>578</v>
      </c>
      <c r="F9" s="104">
        <v>84.217083333333335</v>
      </c>
    </row>
    <row r="10" spans="2:7" x14ac:dyDescent="0.25">
      <c r="B10" s="103">
        <v>355</v>
      </c>
      <c r="C10" s="84" t="s">
        <v>1837</v>
      </c>
      <c r="D10" s="103" t="s">
        <v>578</v>
      </c>
      <c r="F10" s="104">
        <v>85.701666666666668</v>
      </c>
    </row>
    <row r="11" spans="2:7" x14ac:dyDescent="0.25">
      <c r="B11" s="103">
        <v>356</v>
      </c>
      <c r="C11" s="84" t="s">
        <v>1838</v>
      </c>
      <c r="D11" s="103" t="s">
        <v>578</v>
      </c>
      <c r="F11" s="104">
        <v>85.701666666666668</v>
      </c>
    </row>
    <row r="12" spans="2:7" x14ac:dyDescent="0.25">
      <c r="B12" s="103">
        <v>357</v>
      </c>
      <c r="C12" s="84" t="s">
        <v>1839</v>
      </c>
      <c r="D12" s="103" t="s">
        <v>578</v>
      </c>
      <c r="F12" s="104">
        <v>89.985416666666666</v>
      </c>
    </row>
    <row r="13" spans="2:7" x14ac:dyDescent="0.25">
      <c r="B13" s="103">
        <v>358</v>
      </c>
      <c r="C13" s="84" t="s">
        <v>1839</v>
      </c>
      <c r="D13" s="103" t="s">
        <v>578</v>
      </c>
      <c r="F13" s="104">
        <v>89.985416666666666</v>
      </c>
    </row>
    <row r="14" spans="2:7" x14ac:dyDescent="0.25">
      <c r="B14" s="103">
        <v>359</v>
      </c>
      <c r="C14" s="84" t="s">
        <v>1840</v>
      </c>
      <c r="D14" s="103" t="s">
        <v>578</v>
      </c>
      <c r="F14" s="104">
        <v>84.385000000000005</v>
      </c>
    </row>
    <row r="15" spans="2:7" x14ac:dyDescent="0.25">
      <c r="B15" s="103">
        <v>360</v>
      </c>
      <c r="C15" s="84" t="s">
        <v>1841</v>
      </c>
      <c r="D15" s="103" t="s">
        <v>578</v>
      </c>
      <c r="F15" s="104">
        <v>87.925416666666663</v>
      </c>
    </row>
    <row r="16" spans="2:7" x14ac:dyDescent="0.25">
      <c r="B16" s="103">
        <v>361</v>
      </c>
      <c r="C16" s="84" t="s">
        <v>1841</v>
      </c>
      <c r="D16" s="103" t="s">
        <v>578</v>
      </c>
      <c r="F16" s="104">
        <v>87.925416666666663</v>
      </c>
    </row>
    <row r="17" spans="2:6" x14ac:dyDescent="0.25">
      <c r="B17" s="103">
        <v>362</v>
      </c>
      <c r="C17" s="84" t="s">
        <v>1842</v>
      </c>
      <c r="D17" s="103" t="s">
        <v>578</v>
      </c>
      <c r="F17" s="104">
        <v>83.394166666666663</v>
      </c>
    </row>
    <row r="18" spans="2:6" x14ac:dyDescent="0.25">
      <c r="B18" s="103">
        <v>363</v>
      </c>
      <c r="C18" s="84" t="s">
        <v>1843</v>
      </c>
      <c r="D18" s="103" t="s">
        <v>578</v>
      </c>
      <c r="F18" s="104">
        <v>89.985416666666666</v>
      </c>
    </row>
    <row r="19" spans="2:6" x14ac:dyDescent="0.25">
      <c r="B19" s="103">
        <v>364</v>
      </c>
      <c r="C19" s="84" t="s">
        <v>1844</v>
      </c>
      <c r="D19" s="103" t="s">
        <v>578</v>
      </c>
      <c r="F19" s="104">
        <v>85.701666666666668</v>
      </c>
    </row>
    <row r="20" spans="2:6" x14ac:dyDescent="0.25">
      <c r="B20" s="103">
        <v>365</v>
      </c>
      <c r="C20" s="84" t="s">
        <v>1845</v>
      </c>
      <c r="D20" s="103" t="s">
        <v>578</v>
      </c>
      <c r="F20" s="104">
        <v>89.737916666666663</v>
      </c>
    </row>
    <row r="21" spans="2:6" x14ac:dyDescent="0.25">
      <c r="B21" s="103">
        <v>366</v>
      </c>
      <c r="C21" s="84" t="s">
        <v>1845</v>
      </c>
      <c r="D21" s="103" t="s">
        <v>578</v>
      </c>
      <c r="F21" s="104">
        <v>89.737916666666663</v>
      </c>
    </row>
    <row r="22" spans="2:6" x14ac:dyDescent="0.25">
      <c r="B22" s="103">
        <v>367</v>
      </c>
      <c r="C22" s="84" t="s">
        <v>1846</v>
      </c>
      <c r="D22" s="103" t="s">
        <v>578</v>
      </c>
      <c r="F22" s="104">
        <v>85.701666666666668</v>
      </c>
    </row>
    <row r="23" spans="2:6" x14ac:dyDescent="0.25">
      <c r="B23" s="103">
        <v>368</v>
      </c>
      <c r="C23" s="84" t="s">
        <v>1847</v>
      </c>
      <c r="D23" s="103" t="s">
        <v>578</v>
      </c>
      <c r="F23" s="104">
        <v>81.914999999999978</v>
      </c>
    </row>
    <row r="24" spans="2:6" x14ac:dyDescent="0.25">
      <c r="B24" s="103">
        <v>369</v>
      </c>
      <c r="C24" s="84" t="s">
        <v>1848</v>
      </c>
      <c r="D24" s="103" t="s">
        <v>578</v>
      </c>
      <c r="F24" s="104">
        <v>85.207916666666677</v>
      </c>
    </row>
    <row r="25" spans="2:6" x14ac:dyDescent="0.25">
      <c r="B25" s="103"/>
      <c r="C25" s="84"/>
      <c r="D25" s="103"/>
      <c r="F25" s="104"/>
    </row>
    <row r="26" spans="2:6" x14ac:dyDescent="0.25">
      <c r="B26" s="103">
        <v>995</v>
      </c>
      <c r="C26" s="84" t="s">
        <v>1849</v>
      </c>
      <c r="D26" s="103" t="s">
        <v>1571</v>
      </c>
      <c r="F26" s="104">
        <v>129.31625000000003</v>
      </c>
    </row>
    <row r="27" spans="2:6" x14ac:dyDescent="0.25">
      <c r="B27" s="103">
        <v>996</v>
      </c>
      <c r="C27" s="84" t="s">
        <v>1849</v>
      </c>
      <c r="D27" s="103" t="s">
        <v>1571</v>
      </c>
      <c r="F27" s="104">
        <v>129.31625000000003</v>
      </c>
    </row>
    <row r="28" spans="2:6" x14ac:dyDescent="0.25">
      <c r="B28" s="103">
        <v>997</v>
      </c>
      <c r="C28" s="84" t="s">
        <v>1850</v>
      </c>
      <c r="D28" s="103" t="s">
        <v>1571</v>
      </c>
      <c r="F28" s="104">
        <v>132.57625000000002</v>
      </c>
    </row>
    <row r="29" spans="2:6" x14ac:dyDescent="0.25">
      <c r="B29" s="103">
        <v>998</v>
      </c>
      <c r="C29" s="84" t="s">
        <v>1851</v>
      </c>
      <c r="D29" s="103" t="s">
        <v>1571</v>
      </c>
      <c r="F29" s="104">
        <v>144.58166666666665</v>
      </c>
    </row>
    <row r="30" spans="2:6" x14ac:dyDescent="0.25">
      <c r="B30" s="103">
        <v>999</v>
      </c>
      <c r="C30" s="84" t="s">
        <v>1852</v>
      </c>
      <c r="D30" s="103" t="s">
        <v>1571</v>
      </c>
      <c r="F30" s="104">
        <v>140.81791666666669</v>
      </c>
    </row>
    <row r="31" spans="2:6" x14ac:dyDescent="0.25">
      <c r="B31" s="103"/>
      <c r="C31" s="84"/>
      <c r="D31" s="103"/>
      <c r="F31" s="104"/>
    </row>
    <row r="32" spans="2:6" x14ac:dyDescent="0.25">
      <c r="B32" s="103">
        <v>850</v>
      </c>
      <c r="C32" s="84" t="s">
        <v>1853</v>
      </c>
      <c r="D32" s="103" t="s">
        <v>1357</v>
      </c>
      <c r="F32" s="104">
        <v>96.580416666666665</v>
      </c>
    </row>
    <row r="33" spans="2:6" x14ac:dyDescent="0.25">
      <c r="B33" s="103">
        <v>852</v>
      </c>
      <c r="C33" s="84" t="s">
        <v>1854</v>
      </c>
      <c r="D33" s="103" t="s">
        <v>1357</v>
      </c>
      <c r="F33" s="104">
        <v>96.580416666666665</v>
      </c>
    </row>
    <row r="34" spans="2:6" x14ac:dyDescent="0.25">
      <c r="B34" s="103">
        <v>853</v>
      </c>
      <c r="C34" s="84" t="s">
        <v>1853</v>
      </c>
      <c r="D34" s="103" t="s">
        <v>1357</v>
      </c>
      <c r="F34" s="104">
        <v>96.580416666666665</v>
      </c>
    </row>
    <row r="35" spans="2:6" x14ac:dyDescent="0.25">
      <c r="B35" s="103">
        <v>855</v>
      </c>
      <c r="C35" s="84" t="s">
        <v>1855</v>
      </c>
      <c r="D35" s="103" t="s">
        <v>1357</v>
      </c>
      <c r="F35" s="104">
        <v>90.274166666666673</v>
      </c>
    </row>
    <row r="36" spans="2:6" x14ac:dyDescent="0.25">
      <c r="B36" s="103">
        <v>856</v>
      </c>
      <c r="C36" s="84" t="s">
        <v>1856</v>
      </c>
      <c r="D36" s="103" t="s">
        <v>1357</v>
      </c>
      <c r="F36" s="104">
        <v>96.241666666666674</v>
      </c>
    </row>
    <row r="37" spans="2:6" x14ac:dyDescent="0.25">
      <c r="B37" s="103">
        <v>857</v>
      </c>
      <c r="C37" s="84" t="s">
        <v>1856</v>
      </c>
      <c r="D37" s="103" t="s">
        <v>1357</v>
      </c>
      <c r="F37" s="104">
        <v>96.241666666666674</v>
      </c>
    </row>
    <row r="38" spans="2:6" x14ac:dyDescent="0.25">
      <c r="B38" s="103">
        <v>859</v>
      </c>
      <c r="C38" s="84" t="s">
        <v>1857</v>
      </c>
      <c r="D38" s="103" t="s">
        <v>1357</v>
      </c>
      <c r="F38" s="104">
        <v>93.34041666666667</v>
      </c>
    </row>
    <row r="39" spans="2:6" x14ac:dyDescent="0.25">
      <c r="B39" s="103">
        <v>860</v>
      </c>
      <c r="C39" s="84" t="s">
        <v>1858</v>
      </c>
      <c r="D39" s="103" t="s">
        <v>1357</v>
      </c>
      <c r="F39" s="104">
        <v>102.88458333333335</v>
      </c>
    </row>
    <row r="40" spans="2:6" x14ac:dyDescent="0.25">
      <c r="B40" s="103">
        <v>863</v>
      </c>
      <c r="C40" s="84" t="s">
        <v>1859</v>
      </c>
      <c r="D40" s="103" t="s">
        <v>1357</v>
      </c>
      <c r="F40" s="104">
        <v>101.36291666666666</v>
      </c>
    </row>
    <row r="41" spans="2:6" x14ac:dyDescent="0.25">
      <c r="B41" s="103">
        <v>864</v>
      </c>
      <c r="C41" s="84" t="s">
        <v>1860</v>
      </c>
      <c r="D41" s="103" t="s">
        <v>1357</v>
      </c>
      <c r="F41" s="104">
        <v>99.143749999999997</v>
      </c>
    </row>
    <row r="42" spans="2:6" x14ac:dyDescent="0.25">
      <c r="B42" s="103">
        <v>865</v>
      </c>
      <c r="C42" s="84" t="s">
        <v>1861</v>
      </c>
      <c r="D42" s="103" t="s">
        <v>1357</v>
      </c>
      <c r="F42" s="104">
        <v>99.143749999999997</v>
      </c>
    </row>
    <row r="43" spans="2:6" x14ac:dyDescent="0.25">
      <c r="B43" s="103"/>
      <c r="C43" s="84"/>
      <c r="D43" s="103"/>
      <c r="F43" s="104"/>
    </row>
    <row r="44" spans="2:6" x14ac:dyDescent="0.25">
      <c r="B44" s="103">
        <v>716</v>
      </c>
      <c r="C44" s="84" t="s">
        <v>1862</v>
      </c>
      <c r="D44" s="103" t="s">
        <v>1134</v>
      </c>
      <c r="F44" s="104">
        <v>87.760416666666671</v>
      </c>
    </row>
    <row r="45" spans="2:6" x14ac:dyDescent="0.25">
      <c r="B45" s="103">
        <v>717</v>
      </c>
      <c r="C45" s="84" t="s">
        <v>1863</v>
      </c>
      <c r="D45" s="103" t="s">
        <v>1134</v>
      </c>
      <c r="F45" s="104">
        <v>83.972916666666663</v>
      </c>
    </row>
    <row r="46" spans="2:6" x14ac:dyDescent="0.25">
      <c r="B46" s="103">
        <v>718</v>
      </c>
      <c r="C46" s="84" t="s">
        <v>1864</v>
      </c>
      <c r="D46" s="103" t="s">
        <v>1134</v>
      </c>
      <c r="F46" s="104">
        <v>81.749166666666653</v>
      </c>
    </row>
    <row r="47" spans="2:6" x14ac:dyDescent="0.25">
      <c r="B47" s="103">
        <v>719</v>
      </c>
      <c r="C47" s="84" t="s">
        <v>1865</v>
      </c>
      <c r="D47" s="103" t="s">
        <v>1134</v>
      </c>
      <c r="F47" s="104">
        <v>85.370833333333323</v>
      </c>
    </row>
    <row r="48" spans="2:6" x14ac:dyDescent="0.25">
      <c r="B48" s="103">
        <v>720</v>
      </c>
      <c r="C48" s="84" t="s">
        <v>1866</v>
      </c>
      <c r="D48" s="103" t="s">
        <v>1134</v>
      </c>
      <c r="F48" s="104">
        <v>87.760416666666671</v>
      </c>
    </row>
    <row r="49" spans="2:6" x14ac:dyDescent="0.25">
      <c r="B49" s="103">
        <v>721</v>
      </c>
      <c r="C49" s="84" t="s">
        <v>1866</v>
      </c>
      <c r="D49" s="103" t="s">
        <v>1134</v>
      </c>
      <c r="F49" s="104">
        <v>87.760416666666671</v>
      </c>
    </row>
    <row r="50" spans="2:6" x14ac:dyDescent="0.25">
      <c r="B50" s="103">
        <v>722</v>
      </c>
      <c r="C50" s="84" t="s">
        <v>1866</v>
      </c>
      <c r="D50" s="103" t="s">
        <v>1134</v>
      </c>
      <c r="F50" s="104">
        <v>87.760416666666671</v>
      </c>
    </row>
    <row r="51" spans="2:6" x14ac:dyDescent="0.25">
      <c r="B51" s="103">
        <v>723</v>
      </c>
      <c r="C51" s="84" t="s">
        <v>1867</v>
      </c>
      <c r="D51" s="103" t="s">
        <v>1134</v>
      </c>
      <c r="F51" s="104">
        <v>88.258333333333326</v>
      </c>
    </row>
    <row r="52" spans="2:6" x14ac:dyDescent="0.25">
      <c r="B52" s="103">
        <v>724</v>
      </c>
      <c r="C52" s="84" t="s">
        <v>1868</v>
      </c>
      <c r="D52" s="103" t="s">
        <v>1134</v>
      </c>
      <c r="F52" s="104">
        <v>77.884166666666658</v>
      </c>
    </row>
    <row r="53" spans="2:6" x14ac:dyDescent="0.25">
      <c r="B53" s="103">
        <v>725</v>
      </c>
      <c r="C53" s="84" t="s">
        <v>1869</v>
      </c>
      <c r="D53" s="103" t="s">
        <v>1134</v>
      </c>
      <c r="F53" s="104">
        <v>83.972916666666663</v>
      </c>
    </row>
    <row r="54" spans="2:6" x14ac:dyDescent="0.25">
      <c r="B54" s="103">
        <v>726</v>
      </c>
      <c r="C54" s="84" t="s">
        <v>1870</v>
      </c>
      <c r="D54" s="103" t="s">
        <v>1134</v>
      </c>
      <c r="F54" s="104">
        <v>83.972916666666663</v>
      </c>
    </row>
    <row r="55" spans="2:6" x14ac:dyDescent="0.25">
      <c r="B55" s="103">
        <v>727</v>
      </c>
      <c r="C55" s="84" t="s">
        <v>1871</v>
      </c>
      <c r="D55" s="103" t="s">
        <v>1134</v>
      </c>
      <c r="F55" s="104">
        <v>89.739166666666677</v>
      </c>
    </row>
    <row r="56" spans="2:6" x14ac:dyDescent="0.25">
      <c r="B56" s="103">
        <v>728</v>
      </c>
      <c r="C56" s="84" t="s">
        <v>1872</v>
      </c>
      <c r="D56" s="103" t="s">
        <v>1134</v>
      </c>
      <c r="F56" s="104">
        <v>83.972916666666663</v>
      </c>
    </row>
    <row r="57" spans="2:6" x14ac:dyDescent="0.25">
      <c r="B57" s="103">
        <v>729</v>
      </c>
      <c r="C57" s="84" t="s">
        <v>1873</v>
      </c>
      <c r="D57" s="103" t="s">
        <v>1134</v>
      </c>
      <c r="F57" s="104">
        <v>83.149999999999991</v>
      </c>
    </row>
    <row r="58" spans="2:6" x14ac:dyDescent="0.25">
      <c r="B58" s="103"/>
      <c r="C58" s="84"/>
      <c r="D58" s="103"/>
      <c r="F58" s="104"/>
    </row>
    <row r="59" spans="2:6" x14ac:dyDescent="0.25">
      <c r="B59" s="103">
        <v>900</v>
      </c>
      <c r="C59" s="84" t="s">
        <v>1874</v>
      </c>
      <c r="D59" s="103" t="s">
        <v>1420</v>
      </c>
      <c r="F59" s="104">
        <v>123.51666666666668</v>
      </c>
    </row>
    <row r="60" spans="2:6" x14ac:dyDescent="0.25">
      <c r="B60" s="103">
        <v>901</v>
      </c>
      <c r="C60" s="84" t="s">
        <v>1874</v>
      </c>
      <c r="D60" s="103" t="s">
        <v>1420</v>
      </c>
      <c r="F60" s="104">
        <v>123.51666666666668</v>
      </c>
    </row>
    <row r="61" spans="2:6" x14ac:dyDescent="0.25">
      <c r="B61" s="103">
        <v>902</v>
      </c>
      <c r="C61" s="84" t="s">
        <v>1874</v>
      </c>
      <c r="D61" s="103" t="s">
        <v>1420</v>
      </c>
      <c r="F61" s="104">
        <v>123.51666666666668</v>
      </c>
    </row>
    <row r="62" spans="2:6" x14ac:dyDescent="0.25">
      <c r="B62" s="103">
        <v>903</v>
      </c>
      <c r="C62" s="84" t="s">
        <v>1875</v>
      </c>
      <c r="D62" s="103" t="s">
        <v>1420</v>
      </c>
      <c r="F62" s="104">
        <v>123.51666666666668</v>
      </c>
    </row>
    <row r="63" spans="2:6" x14ac:dyDescent="0.25">
      <c r="B63" s="103">
        <v>904</v>
      </c>
      <c r="C63" s="84" t="s">
        <v>1875</v>
      </c>
      <c r="D63" s="103" t="s">
        <v>1420</v>
      </c>
      <c r="F63" s="104">
        <v>123.51666666666668</v>
      </c>
    </row>
    <row r="64" spans="2:6" x14ac:dyDescent="0.25">
      <c r="B64" s="103">
        <v>905</v>
      </c>
      <c r="C64" s="84" t="s">
        <v>1875</v>
      </c>
      <c r="D64" s="103" t="s">
        <v>1420</v>
      </c>
      <c r="F64" s="104">
        <v>123.51666666666668</v>
      </c>
    </row>
    <row r="65" spans="2:6" x14ac:dyDescent="0.25">
      <c r="B65" s="103">
        <v>906</v>
      </c>
      <c r="C65" s="84" t="s">
        <v>1876</v>
      </c>
      <c r="D65" s="103" t="s">
        <v>1420</v>
      </c>
      <c r="F65" s="104">
        <v>123.51666666666668</v>
      </c>
    </row>
    <row r="66" spans="2:6" x14ac:dyDescent="0.25">
      <c r="B66" s="103">
        <v>907</v>
      </c>
      <c r="C66" s="84" t="s">
        <v>1876</v>
      </c>
      <c r="D66" s="103" t="s">
        <v>1420</v>
      </c>
      <c r="F66" s="104">
        <v>123.51666666666668</v>
      </c>
    </row>
    <row r="67" spans="2:6" x14ac:dyDescent="0.25">
      <c r="B67" s="103">
        <v>908</v>
      </c>
      <c r="C67" s="84" t="s">
        <v>1876</v>
      </c>
      <c r="D67" s="103" t="s">
        <v>1420</v>
      </c>
      <c r="F67" s="104">
        <v>123.51666666666668</v>
      </c>
    </row>
    <row r="68" spans="2:6" x14ac:dyDescent="0.25">
      <c r="B68" s="103">
        <v>910</v>
      </c>
      <c r="C68" s="84" t="s">
        <v>1877</v>
      </c>
      <c r="D68" s="103" t="s">
        <v>1420</v>
      </c>
      <c r="F68" s="104">
        <v>123.51666666666668</v>
      </c>
    </row>
    <row r="69" spans="2:6" x14ac:dyDescent="0.25">
      <c r="B69" s="103">
        <v>911</v>
      </c>
      <c r="C69" s="84" t="s">
        <v>1877</v>
      </c>
      <c r="D69" s="103" t="s">
        <v>1420</v>
      </c>
      <c r="F69" s="104">
        <v>123.51666666666668</v>
      </c>
    </row>
    <row r="70" spans="2:6" x14ac:dyDescent="0.25">
      <c r="B70" s="103">
        <v>912</v>
      </c>
      <c r="C70" s="84" t="s">
        <v>1877</v>
      </c>
      <c r="D70" s="103" t="s">
        <v>1420</v>
      </c>
      <c r="F70" s="104">
        <v>123.51666666666668</v>
      </c>
    </row>
    <row r="71" spans="2:6" x14ac:dyDescent="0.25">
      <c r="B71" s="103">
        <v>913</v>
      </c>
      <c r="C71" s="84" t="s">
        <v>1878</v>
      </c>
      <c r="D71" s="103" t="s">
        <v>1420</v>
      </c>
      <c r="F71" s="104">
        <v>123.51666666666668</v>
      </c>
    </row>
    <row r="72" spans="2:6" x14ac:dyDescent="0.25">
      <c r="B72" s="103">
        <v>914</v>
      </c>
      <c r="C72" s="84" t="s">
        <v>1878</v>
      </c>
      <c r="D72" s="103" t="s">
        <v>1420</v>
      </c>
      <c r="F72" s="104">
        <v>123.51666666666668</v>
      </c>
    </row>
    <row r="73" spans="2:6" x14ac:dyDescent="0.25">
      <c r="B73" s="103">
        <v>915</v>
      </c>
      <c r="C73" s="84" t="s">
        <v>1878</v>
      </c>
      <c r="D73" s="103" t="s">
        <v>1420</v>
      </c>
      <c r="F73" s="104">
        <v>123.51666666666668</v>
      </c>
    </row>
    <row r="74" spans="2:6" x14ac:dyDescent="0.25">
      <c r="B74" s="103">
        <v>916</v>
      </c>
      <c r="C74" s="84" t="s">
        <v>1878</v>
      </c>
      <c r="D74" s="103" t="s">
        <v>1420</v>
      </c>
      <c r="F74" s="104">
        <v>123.51666666666668</v>
      </c>
    </row>
    <row r="75" spans="2:6" x14ac:dyDescent="0.25">
      <c r="B75" s="103">
        <v>917</v>
      </c>
      <c r="C75" s="84" t="s">
        <v>1879</v>
      </c>
      <c r="D75" s="103" t="s">
        <v>1420</v>
      </c>
      <c r="F75" s="104">
        <v>123.51666666666668</v>
      </c>
    </row>
    <row r="76" spans="2:6" x14ac:dyDescent="0.25">
      <c r="B76" s="103">
        <v>918</v>
      </c>
      <c r="C76" s="84" t="s">
        <v>1879</v>
      </c>
      <c r="D76" s="103" t="s">
        <v>1420</v>
      </c>
      <c r="F76" s="104">
        <v>123.51666666666668</v>
      </c>
    </row>
    <row r="77" spans="2:6" x14ac:dyDescent="0.25">
      <c r="B77" s="103">
        <v>919</v>
      </c>
      <c r="C77" s="84" t="s">
        <v>1880</v>
      </c>
      <c r="D77" s="103" t="s">
        <v>1420</v>
      </c>
      <c r="F77" s="104">
        <v>122.24</v>
      </c>
    </row>
    <row r="78" spans="2:6" x14ac:dyDescent="0.25">
      <c r="B78" s="103">
        <v>920</v>
      </c>
      <c r="C78" s="84" t="s">
        <v>1880</v>
      </c>
      <c r="D78" s="103" t="s">
        <v>1420</v>
      </c>
      <c r="F78" s="104">
        <v>122.24</v>
      </c>
    </row>
    <row r="79" spans="2:6" x14ac:dyDescent="0.25">
      <c r="B79" s="103">
        <v>921</v>
      </c>
      <c r="C79" s="84" t="s">
        <v>1880</v>
      </c>
      <c r="D79" s="103" t="s">
        <v>1420</v>
      </c>
      <c r="F79" s="104">
        <v>122.24</v>
      </c>
    </row>
    <row r="80" spans="2:6" x14ac:dyDescent="0.25">
      <c r="B80" s="103">
        <v>922</v>
      </c>
      <c r="C80" s="84" t="s">
        <v>1881</v>
      </c>
      <c r="D80" s="103" t="s">
        <v>1420</v>
      </c>
      <c r="F80" s="104">
        <v>123.94000000000001</v>
      </c>
    </row>
    <row r="81" spans="2:6" x14ac:dyDescent="0.25">
      <c r="B81" s="103">
        <v>923</v>
      </c>
      <c r="C81" s="84" t="s">
        <v>1882</v>
      </c>
      <c r="D81" s="103" t="s">
        <v>1420</v>
      </c>
      <c r="F81" s="104">
        <v>119.94333333333333</v>
      </c>
    </row>
    <row r="82" spans="2:6" x14ac:dyDescent="0.25">
      <c r="B82" s="103">
        <v>924</v>
      </c>
      <c r="C82" s="84" t="s">
        <v>1882</v>
      </c>
      <c r="D82" s="103" t="s">
        <v>1420</v>
      </c>
      <c r="F82" s="104">
        <v>119.94333333333333</v>
      </c>
    </row>
    <row r="83" spans="2:6" x14ac:dyDescent="0.25">
      <c r="B83" s="103">
        <v>925</v>
      </c>
      <c r="C83" s="84" t="s">
        <v>1883</v>
      </c>
      <c r="D83" s="103" t="s">
        <v>1420</v>
      </c>
      <c r="F83" s="104">
        <v>121.64208333333333</v>
      </c>
    </row>
    <row r="84" spans="2:6" x14ac:dyDescent="0.25">
      <c r="B84" s="103">
        <v>926</v>
      </c>
      <c r="C84" s="84" t="s">
        <v>1884</v>
      </c>
      <c r="D84" s="103" t="s">
        <v>1420</v>
      </c>
      <c r="F84" s="104">
        <v>125.46708333333333</v>
      </c>
    </row>
    <row r="85" spans="2:6" x14ac:dyDescent="0.25">
      <c r="B85" s="103">
        <v>927</v>
      </c>
      <c r="C85" s="84" t="s">
        <v>1884</v>
      </c>
      <c r="D85" s="103" t="s">
        <v>1420</v>
      </c>
      <c r="F85" s="104">
        <v>125.46708333333333</v>
      </c>
    </row>
    <row r="86" spans="2:6" x14ac:dyDescent="0.25">
      <c r="B86" s="103">
        <v>928</v>
      </c>
      <c r="C86" s="84" t="s">
        <v>1885</v>
      </c>
      <c r="D86" s="103" t="s">
        <v>1420</v>
      </c>
      <c r="F86" s="104">
        <v>125.46708333333333</v>
      </c>
    </row>
    <row r="87" spans="2:6" x14ac:dyDescent="0.25">
      <c r="B87" s="103">
        <v>930</v>
      </c>
      <c r="C87" s="84" t="s">
        <v>1886</v>
      </c>
      <c r="D87" s="103" t="s">
        <v>1420</v>
      </c>
      <c r="F87" s="104">
        <v>126.36208333333335</v>
      </c>
    </row>
    <row r="88" spans="2:6" x14ac:dyDescent="0.25">
      <c r="B88" s="103">
        <v>931</v>
      </c>
      <c r="C88" s="84" t="s">
        <v>1887</v>
      </c>
      <c r="D88" s="103" t="s">
        <v>1420</v>
      </c>
      <c r="F88" s="104">
        <v>128.80958333333334</v>
      </c>
    </row>
    <row r="89" spans="2:6" x14ac:dyDescent="0.25">
      <c r="B89" s="103">
        <v>932</v>
      </c>
      <c r="C89" s="84" t="s">
        <v>1888</v>
      </c>
      <c r="D89" s="103" t="s">
        <v>1420</v>
      </c>
      <c r="F89" s="104">
        <v>123.87791666666668</v>
      </c>
    </row>
    <row r="90" spans="2:6" x14ac:dyDescent="0.25">
      <c r="B90" s="103">
        <v>933</v>
      </c>
      <c r="C90" s="84" t="s">
        <v>1888</v>
      </c>
      <c r="D90" s="103" t="s">
        <v>1420</v>
      </c>
      <c r="F90" s="104">
        <v>123.87791666666668</v>
      </c>
    </row>
    <row r="91" spans="2:6" x14ac:dyDescent="0.25">
      <c r="B91" s="103">
        <v>934</v>
      </c>
      <c r="C91" s="84" t="s">
        <v>1889</v>
      </c>
      <c r="D91" s="103" t="s">
        <v>1420</v>
      </c>
      <c r="F91" s="104">
        <v>123.00875000000001</v>
      </c>
    </row>
    <row r="92" spans="2:6" x14ac:dyDescent="0.25">
      <c r="B92" s="103">
        <v>935</v>
      </c>
      <c r="C92" s="84" t="s">
        <v>1890</v>
      </c>
      <c r="D92" s="103" t="s">
        <v>1420</v>
      </c>
      <c r="F92" s="104">
        <v>125.22125000000001</v>
      </c>
    </row>
    <row r="93" spans="2:6" x14ac:dyDescent="0.25">
      <c r="B93" s="103">
        <v>936</v>
      </c>
      <c r="C93" s="84" t="s">
        <v>1891</v>
      </c>
      <c r="D93" s="103" t="s">
        <v>1420</v>
      </c>
      <c r="F93" s="104">
        <v>132.05166666666668</v>
      </c>
    </row>
    <row r="94" spans="2:6" x14ac:dyDescent="0.25">
      <c r="B94" s="103">
        <v>937</v>
      </c>
      <c r="C94" s="84" t="s">
        <v>1891</v>
      </c>
      <c r="D94" s="103" t="s">
        <v>1420</v>
      </c>
      <c r="F94" s="104">
        <v>132.05166666666668</v>
      </c>
    </row>
    <row r="95" spans="2:6" x14ac:dyDescent="0.25">
      <c r="B95" s="103">
        <v>938</v>
      </c>
      <c r="C95" s="84" t="s">
        <v>1891</v>
      </c>
      <c r="D95" s="103" t="s">
        <v>1420</v>
      </c>
      <c r="F95" s="104">
        <v>132.05166666666668</v>
      </c>
    </row>
    <row r="96" spans="2:6" x14ac:dyDescent="0.25">
      <c r="B96" s="103">
        <v>939</v>
      </c>
      <c r="C96" s="84" t="s">
        <v>1892</v>
      </c>
      <c r="D96" s="103" t="s">
        <v>1420</v>
      </c>
      <c r="F96" s="104">
        <v>124.44166666666668</v>
      </c>
    </row>
    <row r="97" spans="2:6" x14ac:dyDescent="0.25">
      <c r="B97" s="103">
        <v>940</v>
      </c>
      <c r="C97" s="84" t="s">
        <v>1893</v>
      </c>
      <c r="D97" s="103" t="s">
        <v>1420</v>
      </c>
      <c r="F97" s="104">
        <v>150.78458333333333</v>
      </c>
    </row>
    <row r="98" spans="2:6" x14ac:dyDescent="0.25">
      <c r="B98" s="103">
        <v>941</v>
      </c>
      <c r="C98" s="84" t="s">
        <v>1893</v>
      </c>
      <c r="D98" s="103" t="s">
        <v>1420</v>
      </c>
      <c r="F98" s="104">
        <v>150.78458333333333</v>
      </c>
    </row>
    <row r="99" spans="2:6" x14ac:dyDescent="0.25">
      <c r="B99" s="103">
        <v>942</v>
      </c>
      <c r="C99" s="84" t="s">
        <v>1894</v>
      </c>
      <c r="D99" s="103" t="s">
        <v>1420</v>
      </c>
      <c r="F99" s="104">
        <v>130.68625000000003</v>
      </c>
    </row>
    <row r="100" spans="2:6" x14ac:dyDescent="0.25">
      <c r="B100" s="103">
        <v>943</v>
      </c>
      <c r="C100" s="84" t="s">
        <v>1895</v>
      </c>
      <c r="D100" s="103" t="s">
        <v>1420</v>
      </c>
      <c r="F100" s="104">
        <v>138.16833333333335</v>
      </c>
    </row>
    <row r="101" spans="2:6" x14ac:dyDescent="0.25">
      <c r="B101" s="103">
        <v>944</v>
      </c>
      <c r="C101" s="84" t="s">
        <v>1896</v>
      </c>
      <c r="D101" s="103" t="s">
        <v>1420</v>
      </c>
      <c r="F101" s="104">
        <v>142.42666666666665</v>
      </c>
    </row>
    <row r="102" spans="2:6" x14ac:dyDescent="0.25">
      <c r="B102" s="103">
        <v>945</v>
      </c>
      <c r="C102" s="84" t="s">
        <v>1897</v>
      </c>
      <c r="D102" s="103" t="s">
        <v>1420</v>
      </c>
      <c r="F102" s="104">
        <v>134.33416666666668</v>
      </c>
    </row>
    <row r="103" spans="2:6" x14ac:dyDescent="0.25">
      <c r="B103" s="103">
        <v>946</v>
      </c>
      <c r="C103" s="84" t="s">
        <v>1898</v>
      </c>
      <c r="D103" s="103" t="s">
        <v>1420</v>
      </c>
      <c r="F103" s="104">
        <v>150.78458333333333</v>
      </c>
    </row>
    <row r="104" spans="2:6" x14ac:dyDescent="0.25">
      <c r="B104" s="103">
        <v>947</v>
      </c>
      <c r="C104" s="84" t="s">
        <v>1899</v>
      </c>
      <c r="D104" s="103" t="s">
        <v>1420</v>
      </c>
      <c r="F104" s="104">
        <v>145.84833333333333</v>
      </c>
    </row>
    <row r="105" spans="2:6" x14ac:dyDescent="0.25">
      <c r="B105" s="103">
        <v>948</v>
      </c>
      <c r="C105" s="84" t="s">
        <v>1900</v>
      </c>
      <c r="D105" s="103" t="s">
        <v>1420</v>
      </c>
      <c r="F105" s="104">
        <v>142.77124999999998</v>
      </c>
    </row>
    <row r="106" spans="2:6" x14ac:dyDescent="0.25">
      <c r="B106" s="103">
        <v>949</v>
      </c>
      <c r="C106" s="84" t="s">
        <v>1901</v>
      </c>
      <c r="D106" s="103" t="s">
        <v>1420</v>
      </c>
      <c r="F106" s="104">
        <v>142.77124999999998</v>
      </c>
    </row>
    <row r="107" spans="2:6" x14ac:dyDescent="0.25">
      <c r="B107" s="103">
        <v>950</v>
      </c>
      <c r="C107" s="84" t="s">
        <v>1902</v>
      </c>
      <c r="D107" s="103" t="s">
        <v>1420</v>
      </c>
      <c r="F107" s="104">
        <v>130.84125000000003</v>
      </c>
    </row>
    <row r="108" spans="2:6" x14ac:dyDescent="0.25">
      <c r="B108" s="103">
        <v>951</v>
      </c>
      <c r="C108" s="84" t="s">
        <v>1903</v>
      </c>
      <c r="D108" s="103" t="s">
        <v>1420</v>
      </c>
      <c r="F108" s="104">
        <v>144.58208333333334</v>
      </c>
    </row>
    <row r="109" spans="2:6" x14ac:dyDescent="0.25">
      <c r="B109" s="103">
        <v>952</v>
      </c>
      <c r="C109" s="84" t="s">
        <v>1904</v>
      </c>
      <c r="D109" s="103" t="s">
        <v>1420</v>
      </c>
      <c r="F109" s="104">
        <v>125.31208333333335</v>
      </c>
    </row>
    <row r="110" spans="2:6" x14ac:dyDescent="0.25">
      <c r="B110" s="103">
        <v>953</v>
      </c>
      <c r="C110" s="84" t="s">
        <v>1905</v>
      </c>
      <c r="D110" s="103" t="s">
        <v>1420</v>
      </c>
      <c r="F110" s="104">
        <v>127.45333333333335</v>
      </c>
    </row>
    <row r="111" spans="2:6" x14ac:dyDescent="0.25">
      <c r="B111" s="103">
        <v>954</v>
      </c>
      <c r="C111" s="84" t="s">
        <v>1906</v>
      </c>
      <c r="D111" s="103" t="s">
        <v>1420</v>
      </c>
      <c r="F111" s="104">
        <v>131.26208333333332</v>
      </c>
    </row>
    <row r="112" spans="2:6" x14ac:dyDescent="0.25">
      <c r="B112" s="103">
        <v>955</v>
      </c>
      <c r="C112" s="84" t="s">
        <v>1907</v>
      </c>
      <c r="D112" s="103" t="s">
        <v>1420</v>
      </c>
      <c r="F112" s="104">
        <v>132.49375000000001</v>
      </c>
    </row>
    <row r="113" spans="2:6" x14ac:dyDescent="0.25">
      <c r="B113" s="103">
        <v>956</v>
      </c>
      <c r="C113" s="84" t="s">
        <v>1894</v>
      </c>
      <c r="D113" s="103" t="s">
        <v>1420</v>
      </c>
      <c r="F113" s="104">
        <v>130.68625000000003</v>
      </c>
    </row>
    <row r="114" spans="2:6" x14ac:dyDescent="0.25">
      <c r="B114" s="103">
        <v>957</v>
      </c>
      <c r="C114" s="84" t="s">
        <v>1894</v>
      </c>
      <c r="D114" s="103" t="s">
        <v>1420</v>
      </c>
      <c r="F114" s="104">
        <v>130.68625000000003</v>
      </c>
    </row>
    <row r="115" spans="2:6" x14ac:dyDescent="0.25">
      <c r="B115" s="103">
        <v>958</v>
      </c>
      <c r="C115" s="84" t="s">
        <v>1894</v>
      </c>
      <c r="D115" s="103" t="s">
        <v>1420</v>
      </c>
      <c r="F115" s="104">
        <v>130.68625000000003</v>
      </c>
    </row>
    <row r="116" spans="2:6" x14ac:dyDescent="0.25">
      <c r="B116" s="103">
        <v>959</v>
      </c>
      <c r="C116" s="84" t="s">
        <v>1908</v>
      </c>
      <c r="D116" s="103" t="s">
        <v>1420</v>
      </c>
      <c r="F116" s="104">
        <v>121.05375000000001</v>
      </c>
    </row>
    <row r="117" spans="2:6" x14ac:dyDescent="0.25">
      <c r="B117" s="103">
        <v>960</v>
      </c>
      <c r="C117" s="84" t="s">
        <v>1909</v>
      </c>
      <c r="D117" s="103" t="s">
        <v>1420</v>
      </c>
      <c r="F117" s="104">
        <v>132.88833333333332</v>
      </c>
    </row>
    <row r="118" spans="2:6" x14ac:dyDescent="0.25">
      <c r="B118" s="103">
        <v>961</v>
      </c>
      <c r="C118" s="84" t="s">
        <v>1910</v>
      </c>
      <c r="D118" s="103" t="s">
        <v>1420</v>
      </c>
      <c r="F118" s="104">
        <v>120.62499999999999</v>
      </c>
    </row>
    <row r="119" spans="2:6" x14ac:dyDescent="0.25">
      <c r="B119" s="103"/>
      <c r="C119" s="84"/>
      <c r="D119" s="103"/>
      <c r="F119" s="104"/>
    </row>
    <row r="120" spans="2:6" x14ac:dyDescent="0.25">
      <c r="B120" s="103">
        <v>800</v>
      </c>
      <c r="C120" s="84" t="s">
        <v>1911</v>
      </c>
      <c r="D120" s="103" t="s">
        <v>1276</v>
      </c>
      <c r="F120" s="104">
        <v>101.61500000000001</v>
      </c>
    </row>
    <row r="121" spans="2:6" x14ac:dyDescent="0.25">
      <c r="B121" s="103">
        <v>801</v>
      </c>
      <c r="C121" s="84" t="s">
        <v>1911</v>
      </c>
      <c r="D121" s="103" t="s">
        <v>1276</v>
      </c>
      <c r="F121" s="104">
        <v>101.61500000000001</v>
      </c>
    </row>
    <row r="122" spans="2:6" x14ac:dyDescent="0.25">
      <c r="B122" s="103">
        <v>802</v>
      </c>
      <c r="C122" s="84" t="s">
        <v>1911</v>
      </c>
      <c r="D122" s="103" t="s">
        <v>1276</v>
      </c>
      <c r="F122" s="104">
        <v>101.61500000000001</v>
      </c>
    </row>
    <row r="123" spans="2:6" x14ac:dyDescent="0.25">
      <c r="B123" s="103">
        <v>803</v>
      </c>
      <c r="C123" s="84" t="s">
        <v>1912</v>
      </c>
      <c r="D123" s="103" t="s">
        <v>1276</v>
      </c>
      <c r="F123" s="104">
        <v>99.647083333333313</v>
      </c>
    </row>
    <row r="124" spans="2:6" x14ac:dyDescent="0.25">
      <c r="B124" s="103">
        <v>804</v>
      </c>
      <c r="C124" s="84" t="s">
        <v>1913</v>
      </c>
      <c r="D124" s="103" t="s">
        <v>1276</v>
      </c>
      <c r="F124" s="104">
        <v>101.61500000000001</v>
      </c>
    </row>
    <row r="125" spans="2:6" x14ac:dyDescent="0.25">
      <c r="B125" s="103">
        <v>805</v>
      </c>
      <c r="C125" s="84" t="s">
        <v>1914</v>
      </c>
      <c r="D125" s="103" t="s">
        <v>1276</v>
      </c>
      <c r="F125" s="104">
        <v>102.38124999999999</v>
      </c>
    </row>
    <row r="126" spans="2:6" x14ac:dyDescent="0.25">
      <c r="B126" s="103">
        <v>806</v>
      </c>
      <c r="C126" s="84" t="s">
        <v>1915</v>
      </c>
      <c r="D126" s="103" t="s">
        <v>1276</v>
      </c>
      <c r="F126" s="104">
        <v>102.38249999999999</v>
      </c>
    </row>
    <row r="127" spans="2:6" x14ac:dyDescent="0.25">
      <c r="B127" s="103">
        <v>807</v>
      </c>
      <c r="C127" s="84" t="s">
        <v>1916</v>
      </c>
      <c r="D127" s="103" t="s">
        <v>1276</v>
      </c>
      <c r="F127" s="104">
        <v>103.90875</v>
      </c>
    </row>
    <row r="128" spans="2:6" x14ac:dyDescent="0.25">
      <c r="B128" s="103">
        <v>808</v>
      </c>
      <c r="C128" s="84" t="s">
        <v>1917</v>
      </c>
      <c r="D128" s="103" t="s">
        <v>1276</v>
      </c>
      <c r="F128" s="104">
        <v>100.07250000000001</v>
      </c>
    </row>
    <row r="129" spans="2:6" x14ac:dyDescent="0.25">
      <c r="B129" s="103">
        <v>809</v>
      </c>
      <c r="C129" s="84" t="s">
        <v>1917</v>
      </c>
      <c r="D129" s="103" t="s">
        <v>1276</v>
      </c>
      <c r="F129" s="104">
        <v>100.07250000000001</v>
      </c>
    </row>
    <row r="130" spans="2:6" x14ac:dyDescent="0.25">
      <c r="B130" s="103">
        <v>810</v>
      </c>
      <c r="C130" s="84" t="s">
        <v>1918</v>
      </c>
      <c r="D130" s="103" t="s">
        <v>1276</v>
      </c>
      <c r="F130" s="104">
        <v>97.177083333333329</v>
      </c>
    </row>
    <row r="131" spans="2:6" x14ac:dyDescent="0.25">
      <c r="B131" s="103">
        <v>811</v>
      </c>
      <c r="C131" s="84" t="s">
        <v>1919</v>
      </c>
      <c r="D131" s="103" t="s">
        <v>1276</v>
      </c>
      <c r="F131" s="104">
        <v>103.90875</v>
      </c>
    </row>
    <row r="132" spans="2:6" x14ac:dyDescent="0.25">
      <c r="B132" s="103">
        <v>812</v>
      </c>
      <c r="C132" s="84" t="s">
        <v>1920</v>
      </c>
      <c r="D132" s="103" t="s">
        <v>1276</v>
      </c>
      <c r="F132" s="104">
        <v>103.90875</v>
      </c>
    </row>
    <row r="133" spans="2:6" x14ac:dyDescent="0.25">
      <c r="B133" s="103">
        <v>813</v>
      </c>
      <c r="C133" s="84" t="s">
        <v>1921</v>
      </c>
      <c r="D133" s="103" t="s">
        <v>1276</v>
      </c>
      <c r="F133" s="104">
        <v>93.250833333333347</v>
      </c>
    </row>
    <row r="134" spans="2:6" x14ac:dyDescent="0.25">
      <c r="B134" s="103">
        <v>814</v>
      </c>
      <c r="C134" s="84" t="s">
        <v>1922</v>
      </c>
      <c r="D134" s="103" t="s">
        <v>1276</v>
      </c>
      <c r="F134" s="104">
        <v>93.162083333333356</v>
      </c>
    </row>
    <row r="135" spans="2:6" x14ac:dyDescent="0.25">
      <c r="B135" s="103">
        <v>815</v>
      </c>
      <c r="C135" s="84" t="s">
        <v>1923</v>
      </c>
      <c r="D135" s="103" t="s">
        <v>1276</v>
      </c>
      <c r="F135" s="104">
        <v>99.47208333333333</v>
      </c>
    </row>
    <row r="136" spans="2:6" x14ac:dyDescent="0.25">
      <c r="B136" s="103">
        <v>816</v>
      </c>
      <c r="C136" s="84" t="s">
        <v>1924</v>
      </c>
      <c r="D136" s="103" t="s">
        <v>1276</v>
      </c>
      <c r="F136" s="104">
        <v>103.90875</v>
      </c>
    </row>
    <row r="137" spans="2:6" x14ac:dyDescent="0.25">
      <c r="B137" s="103"/>
      <c r="C137" s="84"/>
      <c r="D137" s="103"/>
      <c r="F137" s="104"/>
    </row>
    <row r="138" spans="2:6" x14ac:dyDescent="0.25">
      <c r="B138" s="105">
        <v>60</v>
      </c>
      <c r="C138" s="84" t="s">
        <v>1925</v>
      </c>
      <c r="D138" s="103" t="s">
        <v>112</v>
      </c>
      <c r="F138" s="104">
        <v>117.30499999999999</v>
      </c>
    </row>
    <row r="139" spans="2:6" x14ac:dyDescent="0.25">
      <c r="B139" s="105">
        <v>61</v>
      </c>
      <c r="C139" s="84" t="s">
        <v>1926</v>
      </c>
      <c r="D139" s="103" t="s">
        <v>112</v>
      </c>
      <c r="F139" s="104">
        <v>121.03833333333331</v>
      </c>
    </row>
    <row r="140" spans="2:6" x14ac:dyDescent="0.25">
      <c r="B140" s="105">
        <v>62</v>
      </c>
      <c r="C140" s="84" t="s">
        <v>1927</v>
      </c>
      <c r="D140" s="103" t="s">
        <v>112</v>
      </c>
      <c r="F140" s="104">
        <v>119.24833333333333</v>
      </c>
    </row>
    <row r="141" spans="2:6" x14ac:dyDescent="0.25">
      <c r="B141" s="105">
        <v>63</v>
      </c>
      <c r="C141" s="84" t="s">
        <v>1928</v>
      </c>
      <c r="D141" s="103" t="s">
        <v>112</v>
      </c>
      <c r="F141" s="104">
        <v>114.7375</v>
      </c>
    </row>
    <row r="142" spans="2:6" x14ac:dyDescent="0.25">
      <c r="B142" s="105">
        <v>64</v>
      </c>
      <c r="C142" s="84" t="s">
        <v>1929</v>
      </c>
      <c r="D142" s="103" t="s">
        <v>112</v>
      </c>
      <c r="F142" s="104">
        <v>116.70583333333333</v>
      </c>
    </row>
    <row r="143" spans="2:6" x14ac:dyDescent="0.25">
      <c r="B143" s="105">
        <v>65</v>
      </c>
      <c r="C143" s="84" t="s">
        <v>1930</v>
      </c>
      <c r="D143" s="103" t="s">
        <v>112</v>
      </c>
      <c r="F143" s="104">
        <v>116.96583333333332</v>
      </c>
    </row>
    <row r="144" spans="2:6" x14ac:dyDescent="0.25">
      <c r="B144" s="105">
        <v>66</v>
      </c>
      <c r="C144" s="84" t="s">
        <v>1931</v>
      </c>
      <c r="D144" s="103" t="s">
        <v>112</v>
      </c>
      <c r="F144" s="104">
        <v>122.55583333333333</v>
      </c>
    </row>
    <row r="145" spans="2:6" x14ac:dyDescent="0.25">
      <c r="B145" s="105">
        <v>67</v>
      </c>
      <c r="C145" s="84" t="s">
        <v>1932</v>
      </c>
      <c r="D145" s="103" t="s">
        <v>112</v>
      </c>
      <c r="F145" s="104">
        <v>113.65583333333333</v>
      </c>
    </row>
    <row r="146" spans="2:6" x14ac:dyDescent="0.25">
      <c r="B146" s="105">
        <v>68</v>
      </c>
      <c r="C146" s="84" t="s">
        <v>1933</v>
      </c>
      <c r="D146" s="103" t="s">
        <v>112</v>
      </c>
      <c r="F146" s="104">
        <v>121.18416666666664</v>
      </c>
    </row>
    <row r="147" spans="2:6" x14ac:dyDescent="0.25">
      <c r="B147" s="105">
        <v>69</v>
      </c>
      <c r="C147" s="84" t="s">
        <v>1934</v>
      </c>
      <c r="D147" s="103" t="s">
        <v>112</v>
      </c>
      <c r="F147" s="104">
        <v>130.54999999999998</v>
      </c>
    </row>
    <row r="148" spans="2:6" x14ac:dyDescent="0.25">
      <c r="B148" s="103"/>
      <c r="C148" s="84"/>
      <c r="D148" s="103"/>
      <c r="F148" s="104"/>
    </row>
    <row r="149" spans="2:6" x14ac:dyDescent="0.25">
      <c r="B149" s="103">
        <v>200</v>
      </c>
      <c r="C149" s="84" t="s">
        <v>1935</v>
      </c>
      <c r="D149" s="103" t="s">
        <v>1936</v>
      </c>
      <c r="F149" s="104">
        <v>108.22416666666666</v>
      </c>
    </row>
    <row r="150" spans="2:6" x14ac:dyDescent="0.25">
      <c r="B150" s="103">
        <v>201</v>
      </c>
      <c r="C150" s="84" t="s">
        <v>1935</v>
      </c>
      <c r="D150" s="103" t="s">
        <v>1936</v>
      </c>
      <c r="F150" s="104">
        <v>108.22416666666666</v>
      </c>
    </row>
    <row r="151" spans="2:6" x14ac:dyDescent="0.25">
      <c r="B151" s="103">
        <v>202</v>
      </c>
      <c r="C151" s="84" t="s">
        <v>1935</v>
      </c>
      <c r="D151" s="103" t="s">
        <v>1936</v>
      </c>
      <c r="F151" s="104">
        <v>108.22416666666666</v>
      </c>
    </row>
    <row r="152" spans="2:6" x14ac:dyDescent="0.25">
      <c r="B152" s="103">
        <v>203</v>
      </c>
      <c r="C152" s="84" t="s">
        <v>1935</v>
      </c>
      <c r="D152" s="103" t="s">
        <v>1936</v>
      </c>
      <c r="F152" s="104">
        <v>108.22416666666666</v>
      </c>
    </row>
    <row r="153" spans="2:6" x14ac:dyDescent="0.25">
      <c r="B153" s="103">
        <v>204</v>
      </c>
      <c r="C153" s="84" t="s">
        <v>1935</v>
      </c>
      <c r="D153" s="103" t="s">
        <v>1936</v>
      </c>
      <c r="F153" s="104">
        <v>108.22416666666666</v>
      </c>
    </row>
    <row r="154" spans="2:6" x14ac:dyDescent="0.25">
      <c r="B154" s="103">
        <v>205</v>
      </c>
      <c r="C154" s="84" t="s">
        <v>1935</v>
      </c>
      <c r="D154" s="103" t="s">
        <v>1936</v>
      </c>
      <c r="F154" s="104">
        <v>108.22416666666666</v>
      </c>
    </row>
    <row r="155" spans="2:6" x14ac:dyDescent="0.25">
      <c r="B155" s="103"/>
      <c r="C155" s="84"/>
      <c r="D155" s="103"/>
      <c r="F155" s="104"/>
    </row>
    <row r="156" spans="2:6" x14ac:dyDescent="0.25">
      <c r="B156" s="103">
        <v>197</v>
      </c>
      <c r="C156" s="84" t="s">
        <v>1937</v>
      </c>
      <c r="D156" s="103" t="s">
        <v>334</v>
      </c>
      <c r="F156" s="104">
        <v>114.90583333333335</v>
      </c>
    </row>
    <row r="157" spans="2:6" x14ac:dyDescent="0.25">
      <c r="B157" s="103">
        <v>198</v>
      </c>
      <c r="C157" s="84" t="s">
        <v>1938</v>
      </c>
      <c r="D157" s="103" t="s">
        <v>334</v>
      </c>
      <c r="F157" s="104">
        <v>114.90583333333335</v>
      </c>
    </row>
    <row r="158" spans="2:6" x14ac:dyDescent="0.25">
      <c r="B158" s="103">
        <v>199</v>
      </c>
      <c r="C158" s="84" t="s">
        <v>1939</v>
      </c>
      <c r="D158" s="103" t="s">
        <v>334</v>
      </c>
      <c r="F158" s="104">
        <v>108.8875</v>
      </c>
    </row>
    <row r="159" spans="2:6" x14ac:dyDescent="0.25">
      <c r="B159" s="103"/>
      <c r="C159" s="84"/>
      <c r="D159" s="103"/>
      <c r="F159" s="104"/>
    </row>
    <row r="160" spans="2:6" x14ac:dyDescent="0.25">
      <c r="B160" s="103">
        <v>320</v>
      </c>
      <c r="C160" s="84" t="s">
        <v>1940</v>
      </c>
      <c r="D160" s="103" t="s">
        <v>535</v>
      </c>
      <c r="F160" s="104">
        <v>97.407499999999999</v>
      </c>
    </row>
    <row r="161" spans="2:6" x14ac:dyDescent="0.25">
      <c r="B161" s="103">
        <v>321</v>
      </c>
      <c r="C161" s="84" t="s">
        <v>1941</v>
      </c>
      <c r="D161" s="103" t="s">
        <v>535</v>
      </c>
      <c r="F161" s="104">
        <v>94.097500000000011</v>
      </c>
    </row>
    <row r="162" spans="2:6" x14ac:dyDescent="0.25">
      <c r="B162" s="103">
        <v>322</v>
      </c>
      <c r="C162" s="84" t="s">
        <v>1940</v>
      </c>
      <c r="D162" s="103" t="s">
        <v>535</v>
      </c>
      <c r="F162" s="104">
        <v>97.407499999999999</v>
      </c>
    </row>
    <row r="163" spans="2:6" x14ac:dyDescent="0.25">
      <c r="B163" s="103">
        <v>323</v>
      </c>
      <c r="C163" s="84" t="s">
        <v>1942</v>
      </c>
      <c r="D163" s="103" t="s">
        <v>535</v>
      </c>
      <c r="F163" s="104">
        <v>94.785833333333343</v>
      </c>
    </row>
    <row r="164" spans="2:6" x14ac:dyDescent="0.25">
      <c r="B164" s="103">
        <v>324</v>
      </c>
      <c r="C164" s="84" t="s">
        <v>1943</v>
      </c>
      <c r="D164" s="103" t="s">
        <v>535</v>
      </c>
      <c r="F164" s="104">
        <v>82.793333333333337</v>
      </c>
    </row>
    <row r="165" spans="2:6" x14ac:dyDescent="0.25">
      <c r="B165" s="103">
        <v>325</v>
      </c>
      <c r="C165" s="84" t="s">
        <v>1944</v>
      </c>
      <c r="D165" s="103" t="s">
        <v>535</v>
      </c>
      <c r="F165" s="104">
        <v>85.751666666666665</v>
      </c>
    </row>
    <row r="166" spans="2:6" x14ac:dyDescent="0.25">
      <c r="B166" s="103">
        <v>326</v>
      </c>
      <c r="C166" s="84" t="s">
        <v>1945</v>
      </c>
      <c r="D166" s="103" t="s">
        <v>535</v>
      </c>
      <c r="F166" s="104">
        <v>95.37</v>
      </c>
    </row>
    <row r="167" spans="2:6" x14ac:dyDescent="0.25">
      <c r="B167" s="103">
        <v>327</v>
      </c>
      <c r="C167" s="84" t="s">
        <v>1946</v>
      </c>
      <c r="D167" s="103" t="s">
        <v>535</v>
      </c>
      <c r="F167" s="104">
        <v>97.924999999999997</v>
      </c>
    </row>
    <row r="168" spans="2:6" x14ac:dyDescent="0.25">
      <c r="B168" s="103">
        <v>328</v>
      </c>
      <c r="C168" s="84" t="s">
        <v>1946</v>
      </c>
      <c r="D168" s="103" t="s">
        <v>535</v>
      </c>
      <c r="F168" s="104">
        <v>97.924999999999997</v>
      </c>
    </row>
    <row r="169" spans="2:6" x14ac:dyDescent="0.25">
      <c r="B169" s="103">
        <v>329</v>
      </c>
      <c r="C169" s="84" t="s">
        <v>1947</v>
      </c>
      <c r="D169" s="103" t="s">
        <v>535</v>
      </c>
      <c r="F169" s="104">
        <v>93.954166666666666</v>
      </c>
    </row>
    <row r="170" spans="2:6" x14ac:dyDescent="0.25">
      <c r="B170" s="103">
        <v>330</v>
      </c>
      <c r="C170" s="84" t="s">
        <v>1948</v>
      </c>
      <c r="D170" s="103" t="s">
        <v>535</v>
      </c>
      <c r="F170" s="104">
        <v>97.99666666666667</v>
      </c>
    </row>
    <row r="171" spans="2:6" x14ac:dyDescent="0.25">
      <c r="B171" s="103">
        <v>331</v>
      </c>
      <c r="C171" s="84" t="s">
        <v>1948</v>
      </c>
      <c r="D171" s="103" t="s">
        <v>535</v>
      </c>
      <c r="F171" s="104">
        <v>97.99666666666667</v>
      </c>
    </row>
    <row r="172" spans="2:6" x14ac:dyDescent="0.25">
      <c r="B172" s="103">
        <v>332</v>
      </c>
      <c r="C172" s="84" t="s">
        <v>1948</v>
      </c>
      <c r="D172" s="103" t="s">
        <v>535</v>
      </c>
      <c r="F172" s="104">
        <v>97.99666666666667</v>
      </c>
    </row>
    <row r="173" spans="2:6" x14ac:dyDescent="0.25">
      <c r="B173" s="103">
        <v>333</v>
      </c>
      <c r="C173" s="84" t="s">
        <v>1949</v>
      </c>
      <c r="D173" s="103" t="s">
        <v>535</v>
      </c>
      <c r="F173" s="104">
        <v>99.019166666666663</v>
      </c>
    </row>
    <row r="174" spans="2:6" x14ac:dyDescent="0.25">
      <c r="B174" s="103">
        <v>334</v>
      </c>
      <c r="C174" s="84" t="s">
        <v>1950</v>
      </c>
      <c r="D174" s="103" t="s">
        <v>535</v>
      </c>
      <c r="F174" s="104">
        <v>99.019166666666663</v>
      </c>
    </row>
    <row r="175" spans="2:6" x14ac:dyDescent="0.25">
      <c r="B175" s="103">
        <v>335</v>
      </c>
      <c r="C175" s="84" t="s">
        <v>1951</v>
      </c>
      <c r="D175" s="103" t="s">
        <v>535</v>
      </c>
      <c r="F175" s="104">
        <v>99.967500000000001</v>
      </c>
    </row>
    <row r="176" spans="2:6" x14ac:dyDescent="0.25">
      <c r="B176" s="103">
        <v>336</v>
      </c>
      <c r="C176" s="84" t="s">
        <v>1951</v>
      </c>
      <c r="D176" s="103" t="s">
        <v>535</v>
      </c>
      <c r="F176" s="104">
        <v>99.967500000000001</v>
      </c>
    </row>
    <row r="177" spans="2:6" x14ac:dyDescent="0.25">
      <c r="B177" s="103">
        <v>337</v>
      </c>
      <c r="C177" s="84" t="s">
        <v>1952</v>
      </c>
      <c r="D177" s="103" t="s">
        <v>535</v>
      </c>
      <c r="F177" s="104">
        <v>99.967500000000001</v>
      </c>
    </row>
    <row r="178" spans="2:6" x14ac:dyDescent="0.25">
      <c r="B178" s="103">
        <v>338</v>
      </c>
      <c r="C178" s="84" t="s">
        <v>1953</v>
      </c>
      <c r="D178" s="103" t="s">
        <v>535</v>
      </c>
      <c r="F178" s="104">
        <v>97.749166666666667</v>
      </c>
    </row>
    <row r="179" spans="2:6" x14ac:dyDescent="0.25">
      <c r="B179" s="103">
        <v>339</v>
      </c>
      <c r="C179" s="84" t="s">
        <v>1954</v>
      </c>
      <c r="D179" s="103" t="s">
        <v>535</v>
      </c>
      <c r="F179" s="104">
        <v>95.11</v>
      </c>
    </row>
    <row r="180" spans="2:6" x14ac:dyDescent="0.25">
      <c r="B180" s="103">
        <v>340</v>
      </c>
      <c r="C180" s="84" t="s">
        <v>1948</v>
      </c>
      <c r="D180" s="103" t="s">
        <v>535</v>
      </c>
      <c r="F180" s="104">
        <v>97.99666666666667</v>
      </c>
    </row>
    <row r="181" spans="2:6" x14ac:dyDescent="0.25">
      <c r="B181" s="103">
        <v>341</v>
      </c>
      <c r="C181" s="84" t="s">
        <v>1955</v>
      </c>
      <c r="D181" s="103" t="s">
        <v>535</v>
      </c>
      <c r="F181" s="104">
        <v>95.11</v>
      </c>
    </row>
    <row r="182" spans="2:6" x14ac:dyDescent="0.25">
      <c r="B182" s="103">
        <v>342</v>
      </c>
      <c r="C182" s="84" t="s">
        <v>1956</v>
      </c>
      <c r="D182" s="103" t="s">
        <v>535</v>
      </c>
      <c r="F182" s="104">
        <v>99.368333333333339</v>
      </c>
    </row>
    <row r="183" spans="2:6" x14ac:dyDescent="0.25">
      <c r="B183" s="103">
        <v>344</v>
      </c>
      <c r="C183" s="84" t="s">
        <v>1945</v>
      </c>
      <c r="D183" s="103" t="s">
        <v>535</v>
      </c>
      <c r="F183" s="104">
        <v>95.37</v>
      </c>
    </row>
    <row r="184" spans="2:6" x14ac:dyDescent="0.25">
      <c r="B184" s="103">
        <v>346</v>
      </c>
      <c r="C184" s="84" t="s">
        <v>1951</v>
      </c>
      <c r="D184" s="103" t="s">
        <v>535</v>
      </c>
      <c r="F184" s="104">
        <v>99.967500000000001</v>
      </c>
    </row>
    <row r="185" spans="2:6" x14ac:dyDescent="0.25">
      <c r="B185" s="103">
        <v>347</v>
      </c>
      <c r="C185" s="84" t="s">
        <v>1946</v>
      </c>
      <c r="D185" s="103" t="s">
        <v>535</v>
      </c>
      <c r="F185" s="104">
        <v>97.924999999999997</v>
      </c>
    </row>
    <row r="186" spans="2:6" x14ac:dyDescent="0.25">
      <c r="B186" s="103">
        <v>349</v>
      </c>
      <c r="C186" s="84" t="s">
        <v>1950</v>
      </c>
      <c r="D186" s="103" t="s">
        <v>535</v>
      </c>
      <c r="F186" s="104">
        <v>99.019166666666663</v>
      </c>
    </row>
    <row r="187" spans="2:6" x14ac:dyDescent="0.25">
      <c r="B187" s="103"/>
      <c r="C187" s="84"/>
      <c r="D187" s="103"/>
      <c r="F187" s="104"/>
    </row>
    <row r="188" spans="2:6" x14ac:dyDescent="0.25">
      <c r="B188" s="103">
        <v>300</v>
      </c>
      <c r="C188" s="84" t="s">
        <v>1957</v>
      </c>
      <c r="D188" s="103" t="s">
        <v>504</v>
      </c>
      <c r="F188" s="104">
        <v>95.892499999999998</v>
      </c>
    </row>
    <row r="189" spans="2:6" x14ac:dyDescent="0.25">
      <c r="B189" s="103">
        <v>301</v>
      </c>
      <c r="C189" s="84" t="s">
        <v>1957</v>
      </c>
      <c r="D189" s="103" t="s">
        <v>504</v>
      </c>
      <c r="F189" s="104">
        <v>95.892499999999998</v>
      </c>
    </row>
    <row r="190" spans="2:6" x14ac:dyDescent="0.25">
      <c r="B190" s="103">
        <v>302</v>
      </c>
      <c r="C190" s="84" t="s">
        <v>1957</v>
      </c>
      <c r="D190" s="103" t="s">
        <v>504</v>
      </c>
      <c r="F190" s="104">
        <v>95.892499999999998</v>
      </c>
    </row>
    <row r="191" spans="2:6" x14ac:dyDescent="0.25">
      <c r="B191" s="103">
        <v>303</v>
      </c>
      <c r="C191" s="84" t="s">
        <v>1957</v>
      </c>
      <c r="D191" s="103" t="s">
        <v>504</v>
      </c>
      <c r="F191" s="104">
        <v>95.892499999999998</v>
      </c>
    </row>
    <row r="192" spans="2:6" x14ac:dyDescent="0.25">
      <c r="B192" s="103">
        <v>304</v>
      </c>
      <c r="C192" s="84" t="s">
        <v>1958</v>
      </c>
      <c r="D192" s="103" t="s">
        <v>504</v>
      </c>
      <c r="F192" s="104">
        <v>88.254999999999995</v>
      </c>
    </row>
    <row r="193" spans="2:6" x14ac:dyDescent="0.25">
      <c r="B193" s="103">
        <v>305</v>
      </c>
      <c r="C193" s="84" t="s">
        <v>1945</v>
      </c>
      <c r="D193" s="103" t="s">
        <v>504</v>
      </c>
      <c r="F193" s="104">
        <v>88.254999999999995</v>
      </c>
    </row>
    <row r="194" spans="2:6" x14ac:dyDescent="0.25">
      <c r="B194" s="103">
        <v>306</v>
      </c>
      <c r="C194" s="84" t="s">
        <v>1959</v>
      </c>
      <c r="D194" s="103" t="s">
        <v>504</v>
      </c>
      <c r="F194" s="104">
        <v>89.626666666666679</v>
      </c>
    </row>
    <row r="195" spans="2:6" x14ac:dyDescent="0.25">
      <c r="B195" s="103">
        <v>307</v>
      </c>
      <c r="C195" s="84" t="s">
        <v>1960</v>
      </c>
      <c r="D195" s="103" t="s">
        <v>504</v>
      </c>
      <c r="F195" s="104">
        <v>88.254999999999995</v>
      </c>
    </row>
    <row r="196" spans="2:6" x14ac:dyDescent="0.25">
      <c r="B196" s="103">
        <v>308</v>
      </c>
      <c r="C196" s="84" t="s">
        <v>1961</v>
      </c>
      <c r="D196" s="103" t="s">
        <v>504</v>
      </c>
      <c r="F196" s="104">
        <v>85.722499999999997</v>
      </c>
    </row>
    <row r="197" spans="2:6" x14ac:dyDescent="0.25">
      <c r="B197" s="103">
        <v>309</v>
      </c>
      <c r="C197" s="84" t="s">
        <v>1961</v>
      </c>
      <c r="D197" s="103" t="s">
        <v>504</v>
      </c>
      <c r="F197" s="104">
        <v>85.722499999999997</v>
      </c>
    </row>
    <row r="198" spans="2:6" x14ac:dyDescent="0.25">
      <c r="B198" s="103">
        <v>310</v>
      </c>
      <c r="C198" s="84" t="s">
        <v>1962</v>
      </c>
      <c r="D198" s="103" t="s">
        <v>504</v>
      </c>
      <c r="F198" s="104">
        <v>88.678333333333327</v>
      </c>
    </row>
    <row r="199" spans="2:6" x14ac:dyDescent="0.25">
      <c r="B199" s="103">
        <v>311</v>
      </c>
      <c r="C199" s="84" t="s">
        <v>1962</v>
      </c>
      <c r="D199" s="103" t="s">
        <v>504</v>
      </c>
      <c r="F199" s="104">
        <v>88.678333333333327</v>
      </c>
    </row>
    <row r="200" spans="2:6" x14ac:dyDescent="0.25">
      <c r="B200" s="103">
        <v>312</v>
      </c>
      <c r="C200" s="84" t="s">
        <v>1962</v>
      </c>
      <c r="D200" s="103" t="s">
        <v>504</v>
      </c>
      <c r="F200" s="104">
        <v>88.678333333333327</v>
      </c>
    </row>
    <row r="201" spans="2:6" x14ac:dyDescent="0.25">
      <c r="B201" s="103">
        <v>313</v>
      </c>
      <c r="C201" s="84" t="s">
        <v>1963</v>
      </c>
      <c r="D201" s="103" t="s">
        <v>504</v>
      </c>
      <c r="F201" s="104">
        <v>88.319166666666675</v>
      </c>
    </row>
    <row r="202" spans="2:6" x14ac:dyDescent="0.25">
      <c r="B202" s="103">
        <v>314</v>
      </c>
      <c r="C202" s="84" t="s">
        <v>1963</v>
      </c>
      <c r="D202" s="103" t="s">
        <v>504</v>
      </c>
      <c r="F202" s="104">
        <v>88.319166666666675</v>
      </c>
    </row>
    <row r="203" spans="2:6" x14ac:dyDescent="0.25">
      <c r="B203" s="103">
        <v>315</v>
      </c>
      <c r="C203" s="84" t="s">
        <v>1964</v>
      </c>
      <c r="D203" s="103" t="s">
        <v>504</v>
      </c>
      <c r="F203" s="104">
        <v>88.254999999999995</v>
      </c>
    </row>
    <row r="204" spans="2:6" x14ac:dyDescent="0.25">
      <c r="B204" s="103">
        <v>316</v>
      </c>
      <c r="C204" s="84" t="s">
        <v>1965</v>
      </c>
      <c r="D204" s="103" t="s">
        <v>504</v>
      </c>
      <c r="F204" s="104">
        <v>84.412499999999994</v>
      </c>
    </row>
    <row r="205" spans="2:6" x14ac:dyDescent="0.25">
      <c r="B205" s="103">
        <v>317</v>
      </c>
      <c r="C205" s="84" t="s">
        <v>1966</v>
      </c>
      <c r="D205" s="103" t="s">
        <v>504</v>
      </c>
      <c r="F205" s="104">
        <v>85.715000000000003</v>
      </c>
    </row>
    <row r="206" spans="2:6" x14ac:dyDescent="0.25">
      <c r="B206" s="103">
        <v>318</v>
      </c>
      <c r="C206" s="84" t="s">
        <v>1967</v>
      </c>
      <c r="D206" s="103" t="s">
        <v>504</v>
      </c>
      <c r="F206" s="104">
        <v>85.967500000000001</v>
      </c>
    </row>
    <row r="207" spans="2:6" x14ac:dyDescent="0.25">
      <c r="B207" s="103">
        <v>319</v>
      </c>
      <c r="C207" s="84" t="s">
        <v>1967</v>
      </c>
      <c r="D207" s="103" t="s">
        <v>504</v>
      </c>
      <c r="F207" s="104">
        <v>85.967500000000001</v>
      </c>
    </row>
    <row r="208" spans="2:6" x14ac:dyDescent="0.25">
      <c r="B208" s="103">
        <v>398</v>
      </c>
      <c r="C208" s="84" t="s">
        <v>1966</v>
      </c>
      <c r="D208" s="103" t="s">
        <v>504</v>
      </c>
      <c r="F208" s="104">
        <v>85.715000000000003</v>
      </c>
    </row>
    <row r="209" spans="2:6" x14ac:dyDescent="0.25">
      <c r="B209" s="103">
        <v>399</v>
      </c>
      <c r="C209" s="84" t="s">
        <v>1957</v>
      </c>
      <c r="D209" s="103" t="s">
        <v>504</v>
      </c>
      <c r="F209" s="104">
        <v>95.892499999999998</v>
      </c>
    </row>
    <row r="210" spans="2:6" x14ac:dyDescent="0.25">
      <c r="B210" s="103"/>
      <c r="C210" s="84"/>
      <c r="D210" s="103"/>
      <c r="F210" s="104"/>
    </row>
    <row r="211" spans="2:6" x14ac:dyDescent="0.25">
      <c r="B211" s="103">
        <v>967</v>
      </c>
      <c r="C211" s="84" t="s">
        <v>1968</v>
      </c>
      <c r="D211" s="103" t="s">
        <v>1520</v>
      </c>
      <c r="F211" s="104">
        <v>175.61375000000001</v>
      </c>
    </row>
    <row r="212" spans="2:6" x14ac:dyDescent="0.25">
      <c r="B212" s="103">
        <v>968</v>
      </c>
      <c r="C212" s="84" t="s">
        <v>1969</v>
      </c>
      <c r="D212" s="103" t="s">
        <v>1520</v>
      </c>
      <c r="F212" s="104">
        <v>157.01708333333335</v>
      </c>
    </row>
    <row r="213" spans="2:6" x14ac:dyDescent="0.25">
      <c r="B213" s="103"/>
      <c r="C213" s="84"/>
      <c r="D213" s="103"/>
      <c r="F213" s="104"/>
    </row>
    <row r="214" spans="2:6" x14ac:dyDescent="0.25">
      <c r="B214" s="103">
        <v>969</v>
      </c>
      <c r="C214" s="84" t="s">
        <v>1970</v>
      </c>
      <c r="D214" s="103" t="s">
        <v>1971</v>
      </c>
      <c r="F214" s="104">
        <v>132.03125</v>
      </c>
    </row>
    <row r="215" spans="2:6" x14ac:dyDescent="0.25">
      <c r="B215" s="103"/>
      <c r="C215" s="84"/>
      <c r="D215" s="103"/>
      <c r="F215" s="104"/>
    </row>
    <row r="216" spans="2:6" x14ac:dyDescent="0.25">
      <c r="B216" s="103">
        <v>832</v>
      </c>
      <c r="C216" s="84" t="s">
        <v>1972</v>
      </c>
      <c r="D216" s="103" t="s">
        <v>1330</v>
      </c>
      <c r="F216" s="104">
        <v>99.734583333333333</v>
      </c>
    </row>
    <row r="217" spans="2:6" x14ac:dyDescent="0.25">
      <c r="B217" s="103">
        <v>833</v>
      </c>
      <c r="C217" s="84" t="s">
        <v>1973</v>
      </c>
      <c r="D217" s="103" t="s">
        <v>1330</v>
      </c>
      <c r="F217" s="104">
        <v>105.37208333333335</v>
      </c>
    </row>
    <row r="218" spans="2:6" x14ac:dyDescent="0.25">
      <c r="B218" s="103">
        <v>834</v>
      </c>
      <c r="C218" s="84" t="s">
        <v>1974</v>
      </c>
      <c r="D218" s="103" t="s">
        <v>1330</v>
      </c>
      <c r="F218" s="104">
        <v>103.92166666666667</v>
      </c>
    </row>
    <row r="219" spans="2:6" x14ac:dyDescent="0.25">
      <c r="B219" s="103">
        <v>835</v>
      </c>
      <c r="C219" s="84" t="s">
        <v>1975</v>
      </c>
      <c r="D219" s="103" t="s">
        <v>1330</v>
      </c>
      <c r="F219" s="104">
        <v>101.16874999999999</v>
      </c>
    </row>
    <row r="220" spans="2:6" x14ac:dyDescent="0.25">
      <c r="B220" s="103">
        <v>836</v>
      </c>
      <c r="C220" s="84" t="s">
        <v>1976</v>
      </c>
      <c r="D220" s="103" t="s">
        <v>1330</v>
      </c>
      <c r="F220" s="104">
        <v>104.93708333333336</v>
      </c>
    </row>
    <row r="221" spans="2:6" x14ac:dyDescent="0.25">
      <c r="B221" s="103">
        <v>837</v>
      </c>
      <c r="C221" s="84" t="s">
        <v>1976</v>
      </c>
      <c r="D221" s="103" t="s">
        <v>1330</v>
      </c>
      <c r="F221" s="104">
        <v>104.93708333333336</v>
      </c>
    </row>
    <row r="222" spans="2:6" x14ac:dyDescent="0.25">
      <c r="B222" s="103">
        <v>838</v>
      </c>
      <c r="C222" s="84" t="s">
        <v>1977</v>
      </c>
      <c r="D222" s="103" t="s">
        <v>1330</v>
      </c>
      <c r="F222" s="104">
        <v>105.18583333333333</v>
      </c>
    </row>
    <row r="223" spans="2:6" x14ac:dyDescent="0.25">
      <c r="B223" s="103"/>
      <c r="C223" s="84"/>
      <c r="D223" s="103"/>
      <c r="F223" s="104"/>
    </row>
    <row r="224" spans="2:6" x14ac:dyDescent="0.25">
      <c r="B224" s="103">
        <v>600</v>
      </c>
      <c r="C224" s="84" t="s">
        <v>1978</v>
      </c>
      <c r="D224" s="103" t="s">
        <v>972</v>
      </c>
      <c r="F224" s="104">
        <v>126.70125000000002</v>
      </c>
    </row>
    <row r="225" spans="2:6" x14ac:dyDescent="0.25">
      <c r="B225" s="103">
        <v>601</v>
      </c>
      <c r="C225" s="84" t="s">
        <v>1978</v>
      </c>
      <c r="D225" s="103" t="s">
        <v>972</v>
      </c>
      <c r="F225" s="104">
        <v>126.70125000000002</v>
      </c>
    </row>
    <row r="226" spans="2:6" x14ac:dyDescent="0.25">
      <c r="B226" s="103">
        <v>602</v>
      </c>
      <c r="C226" s="84" t="s">
        <v>1978</v>
      </c>
      <c r="D226" s="103" t="s">
        <v>972</v>
      </c>
      <c r="F226" s="104">
        <v>126.70125000000002</v>
      </c>
    </row>
    <row r="227" spans="2:6" x14ac:dyDescent="0.25">
      <c r="B227" s="103">
        <v>603</v>
      </c>
      <c r="C227" s="84" t="s">
        <v>1978</v>
      </c>
      <c r="D227" s="103" t="s">
        <v>972</v>
      </c>
      <c r="F227" s="104">
        <v>126.70125000000002</v>
      </c>
    </row>
    <row r="228" spans="2:6" x14ac:dyDescent="0.25">
      <c r="B228" s="103">
        <v>604</v>
      </c>
      <c r="C228" s="84" t="s">
        <v>1979</v>
      </c>
      <c r="D228" s="103" t="s">
        <v>972</v>
      </c>
      <c r="F228" s="104">
        <v>123.57041666666666</v>
      </c>
    </row>
    <row r="229" spans="2:6" x14ac:dyDescent="0.25">
      <c r="B229" s="103">
        <v>605</v>
      </c>
      <c r="C229" s="84" t="s">
        <v>1980</v>
      </c>
      <c r="D229" s="103" t="s">
        <v>972</v>
      </c>
      <c r="F229" s="104">
        <v>126.04625</v>
      </c>
    </row>
    <row r="230" spans="2:6" x14ac:dyDescent="0.25">
      <c r="B230" s="103">
        <v>606</v>
      </c>
      <c r="C230" s="84" t="s">
        <v>1981</v>
      </c>
      <c r="D230" s="103" t="s">
        <v>972</v>
      </c>
      <c r="F230" s="104">
        <v>127.1925</v>
      </c>
    </row>
    <row r="231" spans="2:6" x14ac:dyDescent="0.25">
      <c r="B231" s="103">
        <v>607</v>
      </c>
      <c r="C231" s="84" t="s">
        <v>1981</v>
      </c>
      <c r="D231" s="103" t="s">
        <v>972</v>
      </c>
      <c r="F231" s="104">
        <v>127.1925</v>
      </c>
    </row>
    <row r="232" spans="2:6" x14ac:dyDescent="0.25">
      <c r="B232" s="103">
        <v>608</v>
      </c>
      <c r="C232" s="84" t="s">
        <v>1981</v>
      </c>
      <c r="D232" s="103" t="s">
        <v>972</v>
      </c>
      <c r="F232" s="104">
        <v>127.1925</v>
      </c>
    </row>
    <row r="233" spans="2:6" x14ac:dyDescent="0.25">
      <c r="B233" s="103">
        <v>609</v>
      </c>
      <c r="C233" s="84" t="s">
        <v>1982</v>
      </c>
      <c r="D233" s="103" t="s">
        <v>972</v>
      </c>
      <c r="F233" s="104">
        <v>126.04625</v>
      </c>
    </row>
    <row r="234" spans="2:6" x14ac:dyDescent="0.25">
      <c r="B234" s="103">
        <v>610</v>
      </c>
      <c r="C234" s="84" t="s">
        <v>1983</v>
      </c>
      <c r="D234" s="103" t="s">
        <v>972</v>
      </c>
      <c r="F234" s="104">
        <v>115.83458333333331</v>
      </c>
    </row>
    <row r="235" spans="2:6" x14ac:dyDescent="0.25">
      <c r="B235" s="103">
        <v>611</v>
      </c>
      <c r="C235" s="84" t="s">
        <v>1983</v>
      </c>
      <c r="D235" s="103" t="s">
        <v>972</v>
      </c>
      <c r="F235" s="104">
        <v>115.83458333333331</v>
      </c>
    </row>
    <row r="236" spans="2:6" x14ac:dyDescent="0.25">
      <c r="B236" s="103">
        <v>612</v>
      </c>
      <c r="C236" s="84" t="s">
        <v>1984</v>
      </c>
      <c r="D236" s="103" t="s">
        <v>972</v>
      </c>
      <c r="F236" s="104">
        <v>106.44916666666666</v>
      </c>
    </row>
    <row r="237" spans="2:6" x14ac:dyDescent="0.25">
      <c r="B237" s="103">
        <v>613</v>
      </c>
      <c r="C237" s="84" t="s">
        <v>1985</v>
      </c>
      <c r="D237" s="103" t="s">
        <v>972</v>
      </c>
      <c r="F237" s="104">
        <v>113.61041666666667</v>
      </c>
    </row>
    <row r="238" spans="2:6" x14ac:dyDescent="0.25">
      <c r="B238" s="103">
        <v>614</v>
      </c>
      <c r="C238" s="84" t="s">
        <v>1986</v>
      </c>
      <c r="D238" s="103" t="s">
        <v>972</v>
      </c>
      <c r="F238" s="104">
        <v>108.01208333333334</v>
      </c>
    </row>
    <row r="239" spans="2:6" x14ac:dyDescent="0.25">
      <c r="B239" s="103">
        <v>615</v>
      </c>
      <c r="C239" s="84" t="s">
        <v>1987</v>
      </c>
      <c r="D239" s="103" t="s">
        <v>972</v>
      </c>
      <c r="F239" s="104">
        <v>109.49375000000001</v>
      </c>
    </row>
    <row r="240" spans="2:6" x14ac:dyDescent="0.25">
      <c r="B240" s="103">
        <v>616</v>
      </c>
      <c r="C240" s="84" t="s">
        <v>1987</v>
      </c>
      <c r="D240" s="103" t="s">
        <v>972</v>
      </c>
      <c r="F240" s="104">
        <v>109.49375000000001</v>
      </c>
    </row>
    <row r="241" spans="2:6" x14ac:dyDescent="0.25">
      <c r="B241" s="103">
        <v>617</v>
      </c>
      <c r="C241" s="84" t="s">
        <v>1988</v>
      </c>
      <c r="D241" s="103" t="s">
        <v>972</v>
      </c>
      <c r="F241" s="104">
        <v>109.82666666666667</v>
      </c>
    </row>
    <row r="242" spans="2:6" x14ac:dyDescent="0.25">
      <c r="B242" s="103">
        <v>618</v>
      </c>
      <c r="C242" s="84" t="s">
        <v>1989</v>
      </c>
      <c r="D242" s="103" t="s">
        <v>972</v>
      </c>
      <c r="F242" s="104">
        <v>109.08375000000001</v>
      </c>
    </row>
    <row r="243" spans="2:6" x14ac:dyDescent="0.25">
      <c r="B243" s="103">
        <v>619</v>
      </c>
      <c r="C243" s="84" t="s">
        <v>1989</v>
      </c>
      <c r="D243" s="103" t="s">
        <v>972</v>
      </c>
      <c r="F243" s="104">
        <v>109.08375000000001</v>
      </c>
    </row>
    <row r="244" spans="2:6" x14ac:dyDescent="0.25">
      <c r="B244" s="103">
        <v>620</v>
      </c>
      <c r="C244" s="84" t="s">
        <v>1990</v>
      </c>
      <c r="D244" s="103" t="s">
        <v>972</v>
      </c>
      <c r="F244" s="104">
        <v>109.32875000000001</v>
      </c>
    </row>
    <row r="245" spans="2:6" x14ac:dyDescent="0.25">
      <c r="B245" s="103">
        <v>621</v>
      </c>
      <c r="C245" s="84" t="s">
        <v>1990</v>
      </c>
      <c r="D245" s="103" t="s">
        <v>972</v>
      </c>
      <c r="F245" s="104">
        <v>109.32875000000001</v>
      </c>
    </row>
    <row r="246" spans="2:6" x14ac:dyDescent="0.25">
      <c r="B246" s="103">
        <v>622</v>
      </c>
      <c r="C246" s="84" t="s">
        <v>1990</v>
      </c>
      <c r="D246" s="103" t="s">
        <v>972</v>
      </c>
      <c r="F246" s="104">
        <v>109.32875000000001</v>
      </c>
    </row>
    <row r="247" spans="2:6" x14ac:dyDescent="0.25">
      <c r="B247" s="103">
        <v>623</v>
      </c>
      <c r="C247" s="84" t="s">
        <v>1991</v>
      </c>
      <c r="D247" s="103" t="s">
        <v>972</v>
      </c>
      <c r="F247" s="104">
        <v>113.44249999999998</v>
      </c>
    </row>
    <row r="248" spans="2:6" x14ac:dyDescent="0.25">
      <c r="B248" s="103">
        <v>624</v>
      </c>
      <c r="C248" s="84" t="s">
        <v>1992</v>
      </c>
      <c r="D248" s="103" t="s">
        <v>972</v>
      </c>
      <c r="F248" s="104">
        <v>113.61041666666667</v>
      </c>
    </row>
    <row r="249" spans="2:6" x14ac:dyDescent="0.25">
      <c r="B249" s="103">
        <v>625</v>
      </c>
      <c r="C249" s="84" t="s">
        <v>1838</v>
      </c>
      <c r="D249" s="103" t="s">
        <v>972</v>
      </c>
      <c r="F249" s="104">
        <v>107.84708333333334</v>
      </c>
    </row>
    <row r="250" spans="2:6" x14ac:dyDescent="0.25">
      <c r="B250" s="103">
        <v>626</v>
      </c>
      <c r="C250" s="84" t="s">
        <v>1993</v>
      </c>
      <c r="D250" s="103" t="s">
        <v>972</v>
      </c>
      <c r="F250" s="104">
        <v>109.73875</v>
      </c>
    </row>
    <row r="251" spans="2:6" x14ac:dyDescent="0.25">
      <c r="B251" s="103">
        <v>627</v>
      </c>
      <c r="C251" s="84" t="s">
        <v>1993</v>
      </c>
      <c r="D251" s="103" t="s">
        <v>972</v>
      </c>
      <c r="F251" s="104">
        <v>109.73875</v>
      </c>
    </row>
    <row r="252" spans="2:6" x14ac:dyDescent="0.25">
      <c r="B252" s="103">
        <v>628</v>
      </c>
      <c r="C252" s="84" t="s">
        <v>1994</v>
      </c>
      <c r="D252" s="103" t="s">
        <v>972</v>
      </c>
      <c r="F252" s="104">
        <v>106.44625000000001</v>
      </c>
    </row>
    <row r="253" spans="2:6" x14ac:dyDescent="0.25">
      <c r="B253" s="103">
        <v>629</v>
      </c>
      <c r="C253" s="84" t="s">
        <v>1995</v>
      </c>
      <c r="D253" s="103" t="s">
        <v>972</v>
      </c>
      <c r="F253" s="104">
        <v>107.43499999999999</v>
      </c>
    </row>
    <row r="254" spans="2:6" x14ac:dyDescent="0.25">
      <c r="B254" s="103"/>
      <c r="C254" s="84"/>
      <c r="D254" s="103"/>
      <c r="F254" s="104"/>
    </row>
    <row r="255" spans="2:6" x14ac:dyDescent="0.25">
      <c r="B255" s="103">
        <v>460</v>
      </c>
      <c r="C255" s="84" t="s">
        <v>1996</v>
      </c>
      <c r="D255" s="103" t="s">
        <v>746</v>
      </c>
      <c r="F255" s="104">
        <v>95.747083333333322</v>
      </c>
    </row>
    <row r="256" spans="2:6" x14ac:dyDescent="0.25">
      <c r="B256" s="103">
        <v>461</v>
      </c>
      <c r="C256" s="84" t="s">
        <v>1997</v>
      </c>
      <c r="D256" s="103" t="s">
        <v>746</v>
      </c>
      <c r="F256" s="104">
        <v>99.369583333333338</v>
      </c>
    </row>
    <row r="257" spans="2:6" x14ac:dyDescent="0.25">
      <c r="B257" s="103">
        <v>462</v>
      </c>
      <c r="C257" s="84" t="s">
        <v>1997</v>
      </c>
      <c r="D257" s="103" t="s">
        <v>746</v>
      </c>
      <c r="F257" s="104">
        <v>99.369583333333338</v>
      </c>
    </row>
    <row r="258" spans="2:6" x14ac:dyDescent="0.25">
      <c r="B258" s="103">
        <v>463</v>
      </c>
      <c r="C258" s="84" t="s">
        <v>1998</v>
      </c>
      <c r="D258" s="103" t="s">
        <v>746</v>
      </c>
      <c r="F258" s="104">
        <v>123.24083333333333</v>
      </c>
    </row>
    <row r="259" spans="2:6" x14ac:dyDescent="0.25">
      <c r="B259" s="103">
        <v>464</v>
      </c>
      <c r="C259" s="84" t="s">
        <v>1998</v>
      </c>
      <c r="D259" s="103" t="s">
        <v>746</v>
      </c>
      <c r="F259" s="104">
        <v>123.24083333333333</v>
      </c>
    </row>
    <row r="260" spans="2:6" x14ac:dyDescent="0.25">
      <c r="B260" s="103">
        <v>465</v>
      </c>
      <c r="C260" s="84" t="s">
        <v>1999</v>
      </c>
      <c r="D260" s="103" t="s">
        <v>746</v>
      </c>
      <c r="F260" s="104">
        <v>101.17750000000001</v>
      </c>
    </row>
    <row r="261" spans="2:6" x14ac:dyDescent="0.25">
      <c r="B261" s="103">
        <v>466</v>
      </c>
      <c r="C261" s="84" t="s">
        <v>1999</v>
      </c>
      <c r="D261" s="103" t="s">
        <v>746</v>
      </c>
      <c r="F261" s="104">
        <v>101.17750000000001</v>
      </c>
    </row>
    <row r="262" spans="2:6" x14ac:dyDescent="0.25">
      <c r="B262" s="103">
        <v>467</v>
      </c>
      <c r="C262" s="84" t="s">
        <v>2000</v>
      </c>
      <c r="D262" s="103" t="s">
        <v>746</v>
      </c>
      <c r="F262" s="104">
        <v>98.378749999999997</v>
      </c>
    </row>
    <row r="263" spans="2:6" x14ac:dyDescent="0.25">
      <c r="B263" s="103">
        <v>468</v>
      </c>
      <c r="C263" s="84" t="s">
        <v>2000</v>
      </c>
      <c r="D263" s="103" t="s">
        <v>746</v>
      </c>
      <c r="F263" s="104">
        <v>98.378749999999997</v>
      </c>
    </row>
    <row r="264" spans="2:6" x14ac:dyDescent="0.25">
      <c r="B264" s="103">
        <v>469</v>
      </c>
      <c r="C264" s="84" t="s">
        <v>2001</v>
      </c>
      <c r="D264" s="103" t="s">
        <v>746</v>
      </c>
      <c r="F264" s="104">
        <v>97.891666666666666</v>
      </c>
    </row>
    <row r="265" spans="2:6" x14ac:dyDescent="0.25">
      <c r="B265" s="103">
        <v>470</v>
      </c>
      <c r="C265" s="84" t="s">
        <v>2002</v>
      </c>
      <c r="D265" s="103" t="s">
        <v>746</v>
      </c>
      <c r="F265" s="104">
        <v>101.9204166666667</v>
      </c>
    </row>
    <row r="266" spans="2:6" x14ac:dyDescent="0.25">
      <c r="B266" s="103">
        <v>471</v>
      </c>
      <c r="C266" s="84" t="s">
        <v>2003</v>
      </c>
      <c r="D266" s="103" t="s">
        <v>746</v>
      </c>
      <c r="F266" s="104">
        <v>101.9204166666667</v>
      </c>
    </row>
    <row r="267" spans="2:6" x14ac:dyDescent="0.25">
      <c r="B267" s="103">
        <v>472</v>
      </c>
      <c r="C267" s="84" t="s">
        <v>1967</v>
      </c>
      <c r="D267" s="103" t="s">
        <v>746</v>
      </c>
      <c r="F267" s="104">
        <v>96.900833333333324</v>
      </c>
    </row>
    <row r="268" spans="2:6" x14ac:dyDescent="0.25">
      <c r="B268" s="103">
        <v>473</v>
      </c>
      <c r="C268" s="84" t="s">
        <v>2004</v>
      </c>
      <c r="D268" s="103" t="s">
        <v>746</v>
      </c>
      <c r="F268" s="104">
        <v>96.57</v>
      </c>
    </row>
    <row r="269" spans="2:6" x14ac:dyDescent="0.25">
      <c r="B269" s="103">
        <v>474</v>
      </c>
      <c r="C269" s="84" t="s">
        <v>1988</v>
      </c>
      <c r="D269" s="103" t="s">
        <v>746</v>
      </c>
      <c r="F269" s="104">
        <v>98.465833333333336</v>
      </c>
    </row>
    <row r="270" spans="2:6" x14ac:dyDescent="0.25">
      <c r="B270" s="103">
        <v>475</v>
      </c>
      <c r="C270" s="84" t="s">
        <v>1935</v>
      </c>
      <c r="D270" s="103" t="s">
        <v>746</v>
      </c>
      <c r="F270" s="104">
        <v>101.9204166666667</v>
      </c>
    </row>
    <row r="271" spans="2:6" x14ac:dyDescent="0.25">
      <c r="B271" s="103">
        <v>476</v>
      </c>
      <c r="C271" s="84" t="s">
        <v>2005</v>
      </c>
      <c r="D271" s="103" t="s">
        <v>746</v>
      </c>
      <c r="F271" s="104">
        <v>100.35458333333334</v>
      </c>
    </row>
    <row r="272" spans="2:6" x14ac:dyDescent="0.25">
      <c r="B272" s="103">
        <v>477</v>
      </c>
      <c r="C272" s="84" t="s">
        <v>2005</v>
      </c>
      <c r="D272" s="103" t="s">
        <v>746</v>
      </c>
      <c r="F272" s="104">
        <v>100.35458333333334</v>
      </c>
    </row>
    <row r="273" spans="2:6" x14ac:dyDescent="0.25">
      <c r="B273" s="103">
        <v>478</v>
      </c>
      <c r="C273" s="84" t="s">
        <v>2006</v>
      </c>
      <c r="D273" s="103" t="s">
        <v>746</v>
      </c>
      <c r="F273" s="104">
        <v>98.630833333333328</v>
      </c>
    </row>
    <row r="274" spans="2:6" x14ac:dyDescent="0.25">
      <c r="B274" s="103">
        <v>479</v>
      </c>
      <c r="C274" s="84" t="s">
        <v>2007</v>
      </c>
      <c r="D274" s="103" t="s">
        <v>746</v>
      </c>
      <c r="F274" s="104">
        <v>98.217916666666667</v>
      </c>
    </row>
    <row r="275" spans="2:6" x14ac:dyDescent="0.25">
      <c r="B275" s="103"/>
      <c r="C275" s="84"/>
      <c r="D275" s="103"/>
      <c r="F275" s="104"/>
    </row>
    <row r="276" spans="2:6" x14ac:dyDescent="0.25">
      <c r="B276" s="103">
        <v>500</v>
      </c>
      <c r="C276" s="84" t="s">
        <v>1635</v>
      </c>
      <c r="D276" s="103" t="s">
        <v>815</v>
      </c>
      <c r="F276" s="104">
        <v>95.907916666666665</v>
      </c>
    </row>
    <row r="277" spans="2:6" x14ac:dyDescent="0.25">
      <c r="B277" s="103">
        <v>501</v>
      </c>
      <c r="C277" s="84" t="s">
        <v>1635</v>
      </c>
      <c r="D277" s="103" t="s">
        <v>815</v>
      </c>
      <c r="F277" s="104">
        <v>95.907916666666665</v>
      </c>
    </row>
    <row r="278" spans="2:6" x14ac:dyDescent="0.25">
      <c r="B278" s="103">
        <v>502</v>
      </c>
      <c r="C278" s="84" t="s">
        <v>1635</v>
      </c>
      <c r="D278" s="103" t="s">
        <v>815</v>
      </c>
      <c r="F278" s="104">
        <v>95.907916666666665</v>
      </c>
    </row>
    <row r="279" spans="2:6" x14ac:dyDescent="0.25">
      <c r="B279" s="103">
        <v>503</v>
      </c>
      <c r="C279" s="84" t="s">
        <v>1635</v>
      </c>
      <c r="D279" s="103" t="s">
        <v>815</v>
      </c>
      <c r="F279" s="104">
        <v>95.907916666666665</v>
      </c>
    </row>
    <row r="280" spans="2:6" x14ac:dyDescent="0.25">
      <c r="B280" s="103">
        <v>504</v>
      </c>
      <c r="C280" s="84" t="s">
        <v>2008</v>
      </c>
      <c r="D280" s="103" t="s">
        <v>815</v>
      </c>
      <c r="F280" s="104">
        <v>101.84208333333333</v>
      </c>
    </row>
    <row r="281" spans="2:6" x14ac:dyDescent="0.25">
      <c r="B281" s="103">
        <v>505</v>
      </c>
      <c r="C281" s="84" t="s">
        <v>2009</v>
      </c>
      <c r="D281" s="103" t="s">
        <v>815</v>
      </c>
      <c r="F281" s="104">
        <v>96.732083333333335</v>
      </c>
    </row>
    <row r="282" spans="2:6" x14ac:dyDescent="0.25">
      <c r="B282" s="103">
        <v>506</v>
      </c>
      <c r="C282" s="84" t="s">
        <v>2010</v>
      </c>
      <c r="D282" s="103" t="s">
        <v>815</v>
      </c>
      <c r="F282" s="104">
        <v>98.381666666666661</v>
      </c>
    </row>
    <row r="283" spans="2:6" x14ac:dyDescent="0.25">
      <c r="B283" s="103">
        <v>507</v>
      </c>
      <c r="C283" s="84" t="s">
        <v>2010</v>
      </c>
      <c r="D283" s="103" t="s">
        <v>815</v>
      </c>
      <c r="F283" s="104">
        <v>98.381666666666661</v>
      </c>
    </row>
    <row r="284" spans="2:6" x14ac:dyDescent="0.25">
      <c r="B284" s="103">
        <v>508</v>
      </c>
      <c r="C284" s="84" t="s">
        <v>2011</v>
      </c>
      <c r="D284" s="103" t="s">
        <v>815</v>
      </c>
      <c r="F284" s="104">
        <v>97.803749999999994</v>
      </c>
    </row>
    <row r="285" spans="2:6" x14ac:dyDescent="0.25">
      <c r="B285" s="103">
        <v>509</v>
      </c>
      <c r="C285" s="84" t="s">
        <v>1635</v>
      </c>
      <c r="D285" s="103" t="s">
        <v>815</v>
      </c>
      <c r="F285" s="104">
        <v>95.907916666666665</v>
      </c>
    </row>
    <row r="286" spans="2:6" x14ac:dyDescent="0.25">
      <c r="B286" s="103">
        <v>510</v>
      </c>
      <c r="C286" s="84" t="s">
        <v>2012</v>
      </c>
      <c r="D286" s="103" t="s">
        <v>815</v>
      </c>
      <c r="F286" s="104">
        <v>91.382500000000007</v>
      </c>
    </row>
    <row r="287" spans="2:6" x14ac:dyDescent="0.25">
      <c r="B287" s="103">
        <v>511</v>
      </c>
      <c r="C287" s="84" t="s">
        <v>2012</v>
      </c>
      <c r="D287" s="103" t="s">
        <v>815</v>
      </c>
      <c r="F287" s="104">
        <v>91.382500000000007</v>
      </c>
    </row>
    <row r="288" spans="2:6" x14ac:dyDescent="0.25">
      <c r="B288" s="103">
        <v>512</v>
      </c>
      <c r="C288" s="84" t="s">
        <v>2013</v>
      </c>
      <c r="D288" s="103" t="s">
        <v>815</v>
      </c>
      <c r="F288" s="104">
        <v>97.803749999999994</v>
      </c>
    </row>
    <row r="289" spans="2:6" x14ac:dyDescent="0.25">
      <c r="B289" s="103">
        <v>513</v>
      </c>
      <c r="C289" s="84" t="s">
        <v>2014</v>
      </c>
      <c r="D289" s="103" t="s">
        <v>815</v>
      </c>
      <c r="F289" s="104">
        <v>97.803749999999994</v>
      </c>
    </row>
    <row r="290" spans="2:6" x14ac:dyDescent="0.25">
      <c r="B290" s="103">
        <v>514</v>
      </c>
      <c r="C290" s="84" t="s">
        <v>2015</v>
      </c>
      <c r="D290" s="103" t="s">
        <v>815</v>
      </c>
      <c r="F290" s="104">
        <v>97.803749999999994</v>
      </c>
    </row>
    <row r="291" spans="2:6" x14ac:dyDescent="0.25">
      <c r="B291" s="103">
        <v>515</v>
      </c>
      <c r="C291" s="84" t="s">
        <v>2016</v>
      </c>
      <c r="D291" s="103" t="s">
        <v>815</v>
      </c>
      <c r="F291" s="104">
        <v>92.123333333333335</v>
      </c>
    </row>
    <row r="292" spans="2:6" x14ac:dyDescent="0.25">
      <c r="B292" s="103">
        <v>516</v>
      </c>
      <c r="C292" s="84" t="s">
        <v>2017</v>
      </c>
      <c r="D292" s="103" t="s">
        <v>815</v>
      </c>
      <c r="F292" s="104">
        <v>97.803749999999994</v>
      </c>
    </row>
    <row r="293" spans="2:6" x14ac:dyDescent="0.25">
      <c r="B293" s="103">
        <v>520</v>
      </c>
      <c r="C293" s="84" t="s">
        <v>2018</v>
      </c>
      <c r="D293" s="103" t="s">
        <v>815</v>
      </c>
      <c r="F293" s="104">
        <v>102.50125000000001</v>
      </c>
    </row>
    <row r="294" spans="2:6" x14ac:dyDescent="0.25">
      <c r="B294" s="103">
        <v>521</v>
      </c>
      <c r="C294" s="84" t="s">
        <v>2019</v>
      </c>
      <c r="D294" s="103" t="s">
        <v>815</v>
      </c>
      <c r="F294" s="104">
        <v>97.803749999999994</v>
      </c>
    </row>
    <row r="295" spans="2:6" x14ac:dyDescent="0.25">
      <c r="B295" s="103">
        <v>522</v>
      </c>
      <c r="C295" s="84" t="s">
        <v>2020</v>
      </c>
      <c r="D295" s="103" t="s">
        <v>815</v>
      </c>
      <c r="F295" s="104">
        <v>96.819583333333341</v>
      </c>
    </row>
    <row r="296" spans="2:6" x14ac:dyDescent="0.25">
      <c r="B296" s="103">
        <v>523</v>
      </c>
      <c r="C296" s="84" t="s">
        <v>2020</v>
      </c>
      <c r="D296" s="103" t="s">
        <v>815</v>
      </c>
      <c r="F296" s="104">
        <v>96.819583333333341</v>
      </c>
    </row>
    <row r="297" spans="2:6" x14ac:dyDescent="0.25">
      <c r="B297" s="103">
        <v>524</v>
      </c>
      <c r="C297" s="84" t="s">
        <v>2020</v>
      </c>
      <c r="D297" s="103" t="s">
        <v>815</v>
      </c>
      <c r="F297" s="104">
        <v>96.819583333333341</v>
      </c>
    </row>
    <row r="298" spans="2:6" x14ac:dyDescent="0.25">
      <c r="B298" s="103">
        <v>525</v>
      </c>
      <c r="C298" s="84" t="s">
        <v>2021</v>
      </c>
      <c r="D298" s="103" t="s">
        <v>815</v>
      </c>
      <c r="F298" s="104">
        <v>97.803749999999994</v>
      </c>
    </row>
    <row r="299" spans="2:6" x14ac:dyDescent="0.25">
      <c r="B299" s="103">
        <v>526</v>
      </c>
      <c r="C299" s="84" t="s">
        <v>2022</v>
      </c>
      <c r="D299" s="103" t="s">
        <v>815</v>
      </c>
      <c r="F299" s="104">
        <v>97.145833333333329</v>
      </c>
    </row>
    <row r="300" spans="2:6" x14ac:dyDescent="0.25">
      <c r="B300" s="103">
        <v>527</v>
      </c>
      <c r="C300" s="84" t="s">
        <v>2023</v>
      </c>
      <c r="D300" s="103" t="s">
        <v>815</v>
      </c>
      <c r="F300" s="104">
        <v>106.03625000000001</v>
      </c>
    </row>
    <row r="301" spans="2:6" x14ac:dyDescent="0.25">
      <c r="B301" s="103">
        <v>528</v>
      </c>
      <c r="C301" s="84" t="s">
        <v>2023</v>
      </c>
      <c r="D301" s="103" t="s">
        <v>815</v>
      </c>
      <c r="F301" s="104">
        <v>106.03625000000001</v>
      </c>
    </row>
    <row r="302" spans="2:6" x14ac:dyDescent="0.25">
      <c r="B302" s="103"/>
      <c r="C302" s="84"/>
      <c r="D302" s="103"/>
      <c r="F302" s="104"/>
    </row>
    <row r="303" spans="2:6" x14ac:dyDescent="0.25">
      <c r="B303" s="103">
        <v>660</v>
      </c>
      <c r="C303" s="84" t="s">
        <v>2024</v>
      </c>
      <c r="D303" s="103" t="s">
        <v>1059</v>
      </c>
      <c r="F303" s="104">
        <v>106.69500000000001</v>
      </c>
    </row>
    <row r="304" spans="2:6" x14ac:dyDescent="0.25">
      <c r="B304" s="103">
        <v>661</v>
      </c>
      <c r="C304" s="84" t="s">
        <v>2024</v>
      </c>
      <c r="D304" s="103" t="s">
        <v>1059</v>
      </c>
      <c r="F304" s="104">
        <v>106.69500000000001</v>
      </c>
    </row>
    <row r="305" spans="2:6" x14ac:dyDescent="0.25">
      <c r="B305" s="103">
        <v>662</v>
      </c>
      <c r="C305" s="84" t="s">
        <v>2024</v>
      </c>
      <c r="D305" s="103" t="s">
        <v>1059</v>
      </c>
      <c r="F305" s="104">
        <v>106.69500000000001</v>
      </c>
    </row>
    <row r="306" spans="2:6" x14ac:dyDescent="0.25">
      <c r="B306" s="103">
        <v>664</v>
      </c>
      <c r="C306" s="84" t="s">
        <v>2025</v>
      </c>
      <c r="D306" s="103" t="s">
        <v>1059</v>
      </c>
      <c r="F306" s="104">
        <v>95.661666666666662</v>
      </c>
    </row>
    <row r="307" spans="2:6" x14ac:dyDescent="0.25">
      <c r="B307" s="103">
        <v>665</v>
      </c>
      <c r="C307" s="84" t="s">
        <v>2025</v>
      </c>
      <c r="D307" s="103" t="s">
        <v>1059</v>
      </c>
      <c r="F307" s="104">
        <v>95.661666666666662</v>
      </c>
    </row>
    <row r="308" spans="2:6" x14ac:dyDescent="0.25">
      <c r="B308" s="103">
        <v>666</v>
      </c>
      <c r="C308" s="84" t="s">
        <v>2025</v>
      </c>
      <c r="D308" s="103" t="s">
        <v>1059</v>
      </c>
      <c r="F308" s="104">
        <v>95.661666666666662</v>
      </c>
    </row>
    <row r="309" spans="2:6" x14ac:dyDescent="0.25">
      <c r="B309" s="103">
        <v>667</v>
      </c>
      <c r="C309" s="84" t="s">
        <v>2026</v>
      </c>
      <c r="D309" s="103" t="s">
        <v>1059</v>
      </c>
      <c r="F309" s="104">
        <v>91.879166666666663</v>
      </c>
    </row>
    <row r="310" spans="2:6" x14ac:dyDescent="0.25">
      <c r="B310" s="103">
        <v>668</v>
      </c>
      <c r="C310" s="84" t="s">
        <v>2027</v>
      </c>
      <c r="D310" s="103" t="s">
        <v>1059</v>
      </c>
      <c r="F310" s="104">
        <v>93.52291666666666</v>
      </c>
    </row>
    <row r="311" spans="2:6" x14ac:dyDescent="0.25">
      <c r="B311" s="103">
        <v>669</v>
      </c>
      <c r="C311" s="84" t="s">
        <v>2028</v>
      </c>
      <c r="D311" s="103" t="s">
        <v>1059</v>
      </c>
      <c r="F311" s="104">
        <v>93.52291666666666</v>
      </c>
    </row>
    <row r="312" spans="2:6" x14ac:dyDescent="0.25">
      <c r="B312" s="103">
        <v>670</v>
      </c>
      <c r="C312" s="84" t="s">
        <v>2029</v>
      </c>
      <c r="D312" s="103" t="s">
        <v>1059</v>
      </c>
      <c r="F312" s="104">
        <v>87.263750000000002</v>
      </c>
    </row>
    <row r="313" spans="2:6" x14ac:dyDescent="0.25">
      <c r="B313" s="103">
        <v>671</v>
      </c>
      <c r="C313" s="84" t="s">
        <v>2029</v>
      </c>
      <c r="D313" s="103" t="s">
        <v>1059</v>
      </c>
      <c r="F313" s="104">
        <v>87.263750000000002</v>
      </c>
    </row>
    <row r="314" spans="2:6" x14ac:dyDescent="0.25">
      <c r="B314" s="103">
        <v>672</v>
      </c>
      <c r="C314" s="84" t="s">
        <v>2029</v>
      </c>
      <c r="D314" s="103" t="s">
        <v>1059</v>
      </c>
      <c r="F314" s="104">
        <v>87.263750000000002</v>
      </c>
    </row>
    <row r="315" spans="2:6" x14ac:dyDescent="0.25">
      <c r="B315" s="103">
        <v>673</v>
      </c>
      <c r="C315" s="84" t="s">
        <v>2030</v>
      </c>
      <c r="D315" s="103" t="s">
        <v>1059</v>
      </c>
      <c r="F315" s="104">
        <v>93.52291666666666</v>
      </c>
    </row>
    <row r="316" spans="2:6" x14ac:dyDescent="0.25">
      <c r="B316" s="103">
        <v>674</v>
      </c>
      <c r="C316" s="84" t="s">
        <v>2031</v>
      </c>
      <c r="D316" s="103" t="s">
        <v>1059</v>
      </c>
      <c r="F316" s="104">
        <v>90.72708333333334</v>
      </c>
    </row>
    <row r="317" spans="2:6" x14ac:dyDescent="0.25">
      <c r="B317" s="103">
        <v>675</v>
      </c>
      <c r="C317" s="84" t="s">
        <v>2032</v>
      </c>
      <c r="D317" s="103" t="s">
        <v>1059</v>
      </c>
      <c r="F317" s="104">
        <v>93.52291666666666</v>
      </c>
    </row>
    <row r="318" spans="2:6" x14ac:dyDescent="0.25">
      <c r="B318" s="103">
        <v>676</v>
      </c>
      <c r="C318" s="84" t="s">
        <v>2033</v>
      </c>
      <c r="D318" s="103" t="s">
        <v>1059</v>
      </c>
      <c r="F318" s="104">
        <v>84.054583333333326</v>
      </c>
    </row>
    <row r="319" spans="2:6" x14ac:dyDescent="0.25">
      <c r="B319" s="103">
        <v>677</v>
      </c>
      <c r="C319" s="84" t="s">
        <v>2034</v>
      </c>
      <c r="D319" s="103" t="s">
        <v>1059</v>
      </c>
      <c r="F319" s="104">
        <v>93.52291666666666</v>
      </c>
    </row>
    <row r="320" spans="2:6" x14ac:dyDescent="0.25">
      <c r="B320" s="103">
        <v>678</v>
      </c>
      <c r="C320" s="84" t="s">
        <v>2035</v>
      </c>
      <c r="D320" s="103" t="s">
        <v>1059</v>
      </c>
      <c r="F320" s="104">
        <v>90.96875</v>
      </c>
    </row>
    <row r="321" spans="2:6" x14ac:dyDescent="0.25">
      <c r="B321" s="103">
        <v>679</v>
      </c>
      <c r="C321" s="84" t="s">
        <v>2036</v>
      </c>
      <c r="D321" s="103" t="s">
        <v>1059</v>
      </c>
      <c r="F321" s="104">
        <v>93.52291666666666</v>
      </c>
    </row>
    <row r="322" spans="2:6" x14ac:dyDescent="0.25">
      <c r="B322" s="103"/>
      <c r="C322" s="84"/>
      <c r="D322" s="103"/>
      <c r="F322" s="104"/>
    </row>
    <row r="323" spans="2:6" x14ac:dyDescent="0.25">
      <c r="B323" s="103">
        <v>400</v>
      </c>
      <c r="C323" s="84" t="s">
        <v>2037</v>
      </c>
      <c r="D323" s="103" t="s">
        <v>658</v>
      </c>
      <c r="F323" s="104">
        <v>95.252916666666664</v>
      </c>
    </row>
    <row r="324" spans="2:6" x14ac:dyDescent="0.25">
      <c r="B324" s="103">
        <v>401</v>
      </c>
      <c r="C324" s="84" t="s">
        <v>2037</v>
      </c>
      <c r="D324" s="103" t="s">
        <v>658</v>
      </c>
      <c r="F324" s="104">
        <v>95.252916666666664</v>
      </c>
    </row>
    <row r="325" spans="2:6" x14ac:dyDescent="0.25">
      <c r="B325" s="103">
        <v>402</v>
      </c>
      <c r="C325" s="84" t="s">
        <v>2037</v>
      </c>
      <c r="D325" s="103" t="s">
        <v>658</v>
      </c>
      <c r="F325" s="104">
        <v>95.252916666666664</v>
      </c>
    </row>
    <row r="326" spans="2:6" x14ac:dyDescent="0.25">
      <c r="B326" s="103">
        <v>403</v>
      </c>
      <c r="C326" s="84" t="s">
        <v>2038</v>
      </c>
      <c r="D326" s="103" t="s">
        <v>658</v>
      </c>
      <c r="F326" s="104">
        <v>94.432916666666671</v>
      </c>
    </row>
    <row r="327" spans="2:6" x14ac:dyDescent="0.25">
      <c r="B327" s="103">
        <v>404</v>
      </c>
      <c r="C327" s="84" t="s">
        <v>2038</v>
      </c>
      <c r="D327" s="103" t="s">
        <v>658</v>
      </c>
      <c r="F327" s="104">
        <v>94.432916666666671</v>
      </c>
    </row>
    <row r="328" spans="2:6" x14ac:dyDescent="0.25">
      <c r="B328" s="103">
        <v>405</v>
      </c>
      <c r="C328" s="84" t="s">
        <v>2038</v>
      </c>
      <c r="D328" s="103" t="s">
        <v>658</v>
      </c>
      <c r="F328" s="104">
        <v>94.432916666666671</v>
      </c>
    </row>
    <row r="329" spans="2:6" x14ac:dyDescent="0.25">
      <c r="B329" s="103">
        <v>406</v>
      </c>
      <c r="C329" s="84" t="s">
        <v>2039</v>
      </c>
      <c r="D329" s="103" t="s">
        <v>658</v>
      </c>
      <c r="F329" s="104">
        <v>94.267916666666665</v>
      </c>
    </row>
    <row r="330" spans="2:6" x14ac:dyDescent="0.25">
      <c r="B330" s="103">
        <v>407</v>
      </c>
      <c r="C330" s="84" t="s">
        <v>2040</v>
      </c>
      <c r="D330" s="103" t="s">
        <v>658</v>
      </c>
      <c r="F330" s="104">
        <v>96.325416666666655</v>
      </c>
    </row>
    <row r="331" spans="2:6" x14ac:dyDescent="0.25">
      <c r="B331" s="103">
        <v>408</v>
      </c>
      <c r="C331" s="84" t="s">
        <v>2040</v>
      </c>
      <c r="D331" s="103" t="s">
        <v>658</v>
      </c>
      <c r="F331" s="104">
        <v>96.325416666666655</v>
      </c>
    </row>
    <row r="332" spans="2:6" x14ac:dyDescent="0.25">
      <c r="B332" s="103">
        <v>409</v>
      </c>
      <c r="C332" s="84" t="s">
        <v>2040</v>
      </c>
      <c r="D332" s="103" t="s">
        <v>658</v>
      </c>
      <c r="F332" s="104">
        <v>96.325416666666655</v>
      </c>
    </row>
    <row r="333" spans="2:6" x14ac:dyDescent="0.25">
      <c r="B333" s="103">
        <v>410</v>
      </c>
      <c r="C333" s="84" t="s">
        <v>2041</v>
      </c>
      <c r="D333" s="103" t="s">
        <v>658</v>
      </c>
      <c r="F333" s="104">
        <v>96.325416666666655</v>
      </c>
    </row>
    <row r="334" spans="2:6" x14ac:dyDescent="0.25">
      <c r="B334" s="103">
        <v>411</v>
      </c>
      <c r="C334" s="84" t="s">
        <v>2042</v>
      </c>
      <c r="D334" s="103" t="s">
        <v>658</v>
      </c>
      <c r="F334" s="104">
        <v>103.07541666666667</v>
      </c>
    </row>
    <row r="335" spans="2:6" x14ac:dyDescent="0.25">
      <c r="B335" s="103">
        <v>412</v>
      </c>
      <c r="C335" s="84" t="s">
        <v>2042</v>
      </c>
      <c r="D335" s="103" t="s">
        <v>658</v>
      </c>
      <c r="F335" s="104">
        <v>103.07541666666667</v>
      </c>
    </row>
    <row r="336" spans="2:6" x14ac:dyDescent="0.25">
      <c r="B336" s="103">
        <v>413</v>
      </c>
      <c r="C336" s="84" t="s">
        <v>2043</v>
      </c>
      <c r="D336" s="103" t="s">
        <v>658</v>
      </c>
      <c r="F336" s="104">
        <v>95.831666666666663</v>
      </c>
    </row>
    <row r="337" spans="2:6" x14ac:dyDescent="0.25">
      <c r="B337" s="103">
        <v>414</v>
      </c>
      <c r="C337" s="84" t="s">
        <v>2043</v>
      </c>
      <c r="D337" s="103" t="s">
        <v>658</v>
      </c>
      <c r="F337" s="104">
        <v>95.831666666666663</v>
      </c>
    </row>
    <row r="338" spans="2:6" x14ac:dyDescent="0.25">
      <c r="B338" s="103">
        <v>415</v>
      </c>
      <c r="C338" s="84" t="s">
        <v>2044</v>
      </c>
      <c r="D338" s="103" t="s">
        <v>658</v>
      </c>
      <c r="F338" s="104">
        <v>95.831666666666663</v>
      </c>
    </row>
    <row r="339" spans="2:6" x14ac:dyDescent="0.25">
      <c r="B339" s="103">
        <v>416</v>
      </c>
      <c r="C339" s="84" t="s">
        <v>2044</v>
      </c>
      <c r="D339" s="103" t="s">
        <v>658</v>
      </c>
      <c r="F339" s="104">
        <v>95.831666666666663</v>
      </c>
    </row>
    <row r="340" spans="2:6" x14ac:dyDescent="0.25">
      <c r="B340" s="103">
        <v>417</v>
      </c>
      <c r="C340" s="84" t="s">
        <v>2045</v>
      </c>
      <c r="D340" s="103" t="s">
        <v>658</v>
      </c>
      <c r="F340" s="104">
        <v>95.831666666666663</v>
      </c>
    </row>
    <row r="341" spans="2:6" x14ac:dyDescent="0.25">
      <c r="B341" s="103">
        <v>418</v>
      </c>
      <c r="C341" s="84" t="s">
        <v>2045</v>
      </c>
      <c r="D341" s="103" t="s">
        <v>658</v>
      </c>
      <c r="F341" s="104">
        <v>95.831666666666663</v>
      </c>
    </row>
    <row r="342" spans="2:6" x14ac:dyDescent="0.25">
      <c r="B342" s="103">
        <v>420</v>
      </c>
      <c r="C342" s="84" t="s">
        <v>2046</v>
      </c>
      <c r="D342" s="103" t="s">
        <v>658</v>
      </c>
      <c r="F342" s="104">
        <v>94.180833333333339</v>
      </c>
    </row>
    <row r="343" spans="2:6" x14ac:dyDescent="0.25">
      <c r="B343" s="103">
        <v>421</v>
      </c>
      <c r="C343" s="84" t="s">
        <v>2047</v>
      </c>
      <c r="D343" s="103" t="s">
        <v>658</v>
      </c>
      <c r="F343" s="104">
        <v>92.78416666666665</v>
      </c>
    </row>
    <row r="344" spans="2:6" x14ac:dyDescent="0.25">
      <c r="B344" s="103">
        <v>422</v>
      </c>
      <c r="C344" s="84" t="s">
        <v>2047</v>
      </c>
      <c r="D344" s="103" t="s">
        <v>658</v>
      </c>
      <c r="F344" s="104">
        <v>92.78416666666665</v>
      </c>
    </row>
    <row r="345" spans="2:6" x14ac:dyDescent="0.25">
      <c r="B345" s="103">
        <v>423</v>
      </c>
      <c r="C345" s="84" t="s">
        <v>2048</v>
      </c>
      <c r="D345" s="103" t="s">
        <v>658</v>
      </c>
      <c r="F345" s="104">
        <v>96.155000000000001</v>
      </c>
    </row>
    <row r="346" spans="2:6" x14ac:dyDescent="0.25">
      <c r="B346" s="103">
        <v>424</v>
      </c>
      <c r="C346" s="84" t="s">
        <v>2049</v>
      </c>
      <c r="D346" s="103" t="s">
        <v>658</v>
      </c>
      <c r="F346" s="104">
        <v>95.831666666666663</v>
      </c>
    </row>
    <row r="347" spans="2:6" x14ac:dyDescent="0.25">
      <c r="B347" s="103">
        <v>425</v>
      </c>
      <c r="C347" s="84" t="s">
        <v>2050</v>
      </c>
      <c r="D347" s="103" t="s">
        <v>658</v>
      </c>
      <c r="F347" s="104">
        <v>95.831666666666663</v>
      </c>
    </row>
    <row r="348" spans="2:6" x14ac:dyDescent="0.25">
      <c r="B348" s="103">
        <v>426</v>
      </c>
      <c r="C348" s="84" t="s">
        <v>2050</v>
      </c>
      <c r="D348" s="103" t="s">
        <v>658</v>
      </c>
      <c r="F348" s="104">
        <v>95.831666666666663</v>
      </c>
    </row>
    <row r="349" spans="2:6" x14ac:dyDescent="0.25">
      <c r="B349" s="103">
        <v>427</v>
      </c>
      <c r="C349" s="84" t="s">
        <v>2051</v>
      </c>
      <c r="D349" s="103" t="s">
        <v>658</v>
      </c>
      <c r="F349" s="104">
        <v>95.831666666666663</v>
      </c>
    </row>
    <row r="350" spans="2:6" x14ac:dyDescent="0.25">
      <c r="B350" s="103"/>
      <c r="C350" s="84"/>
      <c r="D350" s="103"/>
      <c r="F350" s="104"/>
    </row>
    <row r="351" spans="2:6" x14ac:dyDescent="0.25">
      <c r="B351" s="103">
        <v>700</v>
      </c>
      <c r="C351" s="84" t="s">
        <v>2052</v>
      </c>
      <c r="D351" s="103" t="s">
        <v>1113</v>
      </c>
      <c r="F351" s="104">
        <v>88.004583333333343</v>
      </c>
    </row>
    <row r="352" spans="2:6" x14ac:dyDescent="0.25">
      <c r="B352" s="103">
        <v>701</v>
      </c>
      <c r="C352" s="84" t="s">
        <v>2052</v>
      </c>
      <c r="D352" s="103" t="s">
        <v>1113</v>
      </c>
      <c r="F352" s="104">
        <v>88.004583333333343</v>
      </c>
    </row>
    <row r="353" spans="2:6" x14ac:dyDescent="0.25">
      <c r="B353" s="103">
        <v>703</v>
      </c>
      <c r="C353" s="84" t="s">
        <v>2053</v>
      </c>
      <c r="D353" s="103" t="s">
        <v>1113</v>
      </c>
      <c r="F353" s="104">
        <v>86.603750000000005</v>
      </c>
    </row>
    <row r="354" spans="2:6" x14ac:dyDescent="0.25">
      <c r="B354" s="103">
        <v>704</v>
      </c>
      <c r="C354" s="84" t="s">
        <v>2054</v>
      </c>
      <c r="D354" s="103" t="s">
        <v>1113</v>
      </c>
      <c r="F354" s="104">
        <v>86.603750000000005</v>
      </c>
    </row>
    <row r="355" spans="2:6" x14ac:dyDescent="0.25">
      <c r="B355" s="103">
        <v>705</v>
      </c>
      <c r="C355" s="84" t="s">
        <v>2007</v>
      </c>
      <c r="D355" s="103" t="s">
        <v>1113</v>
      </c>
      <c r="F355" s="104">
        <v>87.020416666666662</v>
      </c>
    </row>
    <row r="356" spans="2:6" x14ac:dyDescent="0.25">
      <c r="B356" s="103">
        <v>706</v>
      </c>
      <c r="C356" s="84" t="s">
        <v>2055</v>
      </c>
      <c r="D356" s="103" t="s">
        <v>1113</v>
      </c>
      <c r="F356" s="104">
        <v>86.187916666666666</v>
      </c>
    </row>
    <row r="357" spans="2:6" x14ac:dyDescent="0.25">
      <c r="B357" s="103">
        <v>707</v>
      </c>
      <c r="C357" s="84" t="s">
        <v>2056</v>
      </c>
      <c r="D357" s="103" t="s">
        <v>1113</v>
      </c>
      <c r="F357" s="104">
        <v>85.125</v>
      </c>
    </row>
    <row r="358" spans="2:6" x14ac:dyDescent="0.25">
      <c r="B358" s="103">
        <v>708</v>
      </c>
      <c r="C358" s="84" t="s">
        <v>2056</v>
      </c>
      <c r="D358" s="103" t="s">
        <v>1113</v>
      </c>
      <c r="F358" s="104">
        <v>85.125</v>
      </c>
    </row>
    <row r="359" spans="2:6" x14ac:dyDescent="0.25">
      <c r="B359" s="103">
        <v>710</v>
      </c>
      <c r="C359" s="84" t="s">
        <v>2057</v>
      </c>
      <c r="D359" s="103" t="s">
        <v>1113</v>
      </c>
      <c r="F359" s="104">
        <v>87.347499999999997</v>
      </c>
    </row>
    <row r="360" spans="2:6" x14ac:dyDescent="0.25">
      <c r="B360" s="103">
        <v>711</v>
      </c>
      <c r="C360" s="84" t="s">
        <v>2057</v>
      </c>
      <c r="D360" s="103" t="s">
        <v>1113</v>
      </c>
      <c r="F360" s="104">
        <v>87.347499999999997</v>
      </c>
    </row>
    <row r="361" spans="2:6" x14ac:dyDescent="0.25">
      <c r="B361" s="103">
        <v>712</v>
      </c>
      <c r="C361" s="84" t="s">
        <v>2058</v>
      </c>
      <c r="D361" s="103" t="s">
        <v>1113</v>
      </c>
      <c r="F361" s="104">
        <v>87.67583333333333</v>
      </c>
    </row>
    <row r="362" spans="2:6" x14ac:dyDescent="0.25">
      <c r="B362" s="103">
        <v>713</v>
      </c>
      <c r="C362" s="84" t="s">
        <v>2059</v>
      </c>
      <c r="D362" s="103" t="s">
        <v>1113</v>
      </c>
      <c r="F362" s="104">
        <v>85.699583333333337</v>
      </c>
    </row>
    <row r="363" spans="2:6" x14ac:dyDescent="0.25">
      <c r="B363" s="103">
        <v>714</v>
      </c>
      <c r="C363" s="84" t="s">
        <v>2059</v>
      </c>
      <c r="D363" s="103" t="s">
        <v>1113</v>
      </c>
      <c r="F363" s="104">
        <v>85.699583333333337</v>
      </c>
    </row>
    <row r="364" spans="2:6" x14ac:dyDescent="0.25">
      <c r="B364" s="103"/>
      <c r="C364" s="84"/>
      <c r="D364" s="103"/>
      <c r="F364" s="104"/>
    </row>
    <row r="365" spans="2:6" x14ac:dyDescent="0.25">
      <c r="B365" s="103">
        <v>39</v>
      </c>
      <c r="C365" s="84" t="s">
        <v>2060</v>
      </c>
      <c r="D365" s="103" t="s">
        <v>71</v>
      </c>
      <c r="F365" s="104">
        <v>103.51750000000001</v>
      </c>
    </row>
    <row r="366" spans="2:6" x14ac:dyDescent="0.25">
      <c r="B366" s="103">
        <v>40</v>
      </c>
      <c r="C366" s="84" t="s">
        <v>2061</v>
      </c>
      <c r="D366" s="103" t="s">
        <v>71</v>
      </c>
      <c r="F366" s="104">
        <v>105.38166666666666</v>
      </c>
    </row>
    <row r="367" spans="2:6" x14ac:dyDescent="0.25">
      <c r="B367" s="103">
        <v>41</v>
      </c>
      <c r="C367" s="84" t="s">
        <v>2061</v>
      </c>
      <c r="D367" s="103" t="s">
        <v>71</v>
      </c>
      <c r="F367" s="104">
        <v>105.38166666666666</v>
      </c>
    </row>
    <row r="368" spans="2:6" x14ac:dyDescent="0.25">
      <c r="B368" s="103">
        <v>42</v>
      </c>
      <c r="C368" s="84" t="s">
        <v>1975</v>
      </c>
      <c r="D368" s="103" t="s">
        <v>71</v>
      </c>
      <c r="F368" s="104">
        <v>107.42166666666665</v>
      </c>
    </row>
    <row r="369" spans="2:6" x14ac:dyDescent="0.25">
      <c r="B369" s="103">
        <v>43</v>
      </c>
      <c r="C369" s="84" t="s">
        <v>1961</v>
      </c>
      <c r="D369" s="103" t="s">
        <v>71</v>
      </c>
      <c r="F369" s="104">
        <v>108.69416666666667</v>
      </c>
    </row>
    <row r="370" spans="2:6" x14ac:dyDescent="0.25">
      <c r="B370" s="103">
        <v>44</v>
      </c>
      <c r="C370" s="84" t="s">
        <v>2062</v>
      </c>
      <c r="D370" s="103" t="s">
        <v>71</v>
      </c>
      <c r="F370" s="104">
        <v>102.495</v>
      </c>
    </row>
    <row r="371" spans="2:6" x14ac:dyDescent="0.25">
      <c r="B371" s="103">
        <v>45</v>
      </c>
      <c r="C371" s="84" t="s">
        <v>2063</v>
      </c>
      <c r="D371" s="103" t="s">
        <v>71</v>
      </c>
      <c r="F371" s="104">
        <v>105.38166666666666</v>
      </c>
    </row>
    <row r="372" spans="2:6" x14ac:dyDescent="0.25">
      <c r="B372" s="103">
        <v>46</v>
      </c>
      <c r="C372" s="84" t="s">
        <v>2064</v>
      </c>
      <c r="D372" s="103" t="s">
        <v>71</v>
      </c>
      <c r="F372" s="104">
        <v>103.51750000000001</v>
      </c>
    </row>
    <row r="373" spans="2:6" x14ac:dyDescent="0.25">
      <c r="B373" s="103">
        <v>47</v>
      </c>
      <c r="C373" s="84" t="s">
        <v>2065</v>
      </c>
      <c r="D373" s="103" t="s">
        <v>71</v>
      </c>
      <c r="F373" s="104">
        <v>103.51750000000001</v>
      </c>
    </row>
    <row r="374" spans="2:6" x14ac:dyDescent="0.25">
      <c r="B374" s="103">
        <v>48</v>
      </c>
      <c r="C374" s="84" t="s">
        <v>2066</v>
      </c>
      <c r="D374" s="103" t="s">
        <v>71</v>
      </c>
      <c r="F374" s="104">
        <v>108.69416666666667</v>
      </c>
    </row>
    <row r="375" spans="2:6" x14ac:dyDescent="0.25">
      <c r="B375" s="103">
        <v>49</v>
      </c>
      <c r="C375" s="84" t="s">
        <v>2067</v>
      </c>
      <c r="D375" s="103" t="s">
        <v>71</v>
      </c>
      <c r="F375" s="104">
        <v>100.4575</v>
      </c>
    </row>
    <row r="376" spans="2:6" x14ac:dyDescent="0.25">
      <c r="B376" s="103"/>
      <c r="C376" s="84"/>
      <c r="D376" s="103"/>
      <c r="F376" s="104"/>
    </row>
    <row r="377" spans="2:6" x14ac:dyDescent="0.25">
      <c r="B377" s="103">
        <v>206</v>
      </c>
      <c r="C377" s="84" t="s">
        <v>2068</v>
      </c>
      <c r="D377" s="103" t="s">
        <v>346</v>
      </c>
      <c r="F377" s="104">
        <v>107.64</v>
      </c>
    </row>
    <row r="378" spans="2:6" x14ac:dyDescent="0.25">
      <c r="B378" s="103">
        <v>207</v>
      </c>
      <c r="C378" s="84" t="s">
        <v>2069</v>
      </c>
      <c r="D378" s="103" t="s">
        <v>346</v>
      </c>
      <c r="F378" s="104">
        <v>106.53833333333334</v>
      </c>
    </row>
    <row r="379" spans="2:6" x14ac:dyDescent="0.25">
      <c r="B379" s="103">
        <v>208</v>
      </c>
      <c r="C379" s="84" t="s">
        <v>2069</v>
      </c>
      <c r="D379" s="103" t="s">
        <v>346</v>
      </c>
      <c r="F379" s="104">
        <v>106.53833333333334</v>
      </c>
    </row>
    <row r="380" spans="2:6" x14ac:dyDescent="0.25">
      <c r="B380" s="103">
        <v>209</v>
      </c>
      <c r="C380" s="84" t="s">
        <v>2070</v>
      </c>
      <c r="D380" s="103" t="s">
        <v>346</v>
      </c>
      <c r="F380" s="104">
        <v>106.53833333333334</v>
      </c>
    </row>
    <row r="381" spans="2:6" x14ac:dyDescent="0.25">
      <c r="B381" s="103">
        <v>210</v>
      </c>
      <c r="C381" s="84" t="s">
        <v>2071</v>
      </c>
      <c r="D381" s="103" t="s">
        <v>346</v>
      </c>
      <c r="F381" s="104">
        <v>102.09416666666667</v>
      </c>
    </row>
    <row r="382" spans="2:6" x14ac:dyDescent="0.25">
      <c r="B382" s="103">
        <v>211</v>
      </c>
      <c r="C382" s="84" t="s">
        <v>2071</v>
      </c>
      <c r="D382" s="103" t="s">
        <v>346</v>
      </c>
      <c r="F382" s="104">
        <v>102.09416666666667</v>
      </c>
    </row>
    <row r="383" spans="2:6" x14ac:dyDescent="0.25">
      <c r="B383" s="103">
        <v>212</v>
      </c>
      <c r="C383" s="84" t="s">
        <v>2071</v>
      </c>
      <c r="D383" s="103" t="s">
        <v>346</v>
      </c>
      <c r="F383" s="104">
        <v>102.09416666666667</v>
      </c>
    </row>
    <row r="384" spans="2:6" x14ac:dyDescent="0.25">
      <c r="B384" s="103">
        <v>214</v>
      </c>
      <c r="C384" s="84" t="s">
        <v>2072</v>
      </c>
      <c r="D384" s="103" t="s">
        <v>346</v>
      </c>
      <c r="F384" s="104">
        <v>102.70083333333334</v>
      </c>
    </row>
    <row r="385" spans="2:6" x14ac:dyDescent="0.25">
      <c r="B385" s="103">
        <v>215</v>
      </c>
      <c r="C385" s="84" t="s">
        <v>2073</v>
      </c>
      <c r="D385" s="103" t="s">
        <v>346</v>
      </c>
      <c r="F385" s="104">
        <v>105.0475</v>
      </c>
    </row>
    <row r="386" spans="2:6" x14ac:dyDescent="0.25">
      <c r="B386" s="103">
        <v>216</v>
      </c>
      <c r="C386" s="84" t="s">
        <v>2074</v>
      </c>
      <c r="D386" s="103" t="s">
        <v>346</v>
      </c>
      <c r="F386" s="104">
        <v>98.17</v>
      </c>
    </row>
    <row r="387" spans="2:6" x14ac:dyDescent="0.25">
      <c r="B387" s="103">
        <v>217</v>
      </c>
      <c r="C387" s="84" t="s">
        <v>2075</v>
      </c>
      <c r="D387" s="103" t="s">
        <v>346</v>
      </c>
      <c r="F387" s="104">
        <v>102.67333333333335</v>
      </c>
    </row>
    <row r="388" spans="2:6" x14ac:dyDescent="0.25">
      <c r="B388" s="103">
        <v>218</v>
      </c>
      <c r="C388" s="84" t="s">
        <v>2076</v>
      </c>
      <c r="D388" s="103" t="s">
        <v>346</v>
      </c>
      <c r="F388" s="104">
        <v>98.17</v>
      </c>
    </row>
    <row r="389" spans="2:6" x14ac:dyDescent="0.25">
      <c r="B389" s="103">
        <v>219</v>
      </c>
      <c r="C389" s="84" t="s">
        <v>2077</v>
      </c>
      <c r="D389" s="103" t="s">
        <v>346</v>
      </c>
      <c r="F389" s="104">
        <v>104.64416666666665</v>
      </c>
    </row>
    <row r="390" spans="2:6" x14ac:dyDescent="0.25">
      <c r="B390" s="103"/>
      <c r="C390" s="84"/>
      <c r="D390" s="103"/>
      <c r="F390" s="104"/>
    </row>
    <row r="391" spans="2:6" x14ac:dyDescent="0.25">
      <c r="B391" s="103">
        <v>10</v>
      </c>
      <c r="C391" s="84" t="s">
        <v>1993</v>
      </c>
      <c r="D391" s="103" t="s">
        <v>16</v>
      </c>
      <c r="F391" s="104">
        <v>120.86999999999999</v>
      </c>
    </row>
    <row r="392" spans="2:6" x14ac:dyDescent="0.25">
      <c r="B392" s="103">
        <v>11</v>
      </c>
      <c r="C392" s="84" t="s">
        <v>1993</v>
      </c>
      <c r="D392" s="103" t="s">
        <v>16</v>
      </c>
      <c r="F392" s="104">
        <v>120.86999999999999</v>
      </c>
    </row>
    <row r="393" spans="2:6" x14ac:dyDescent="0.25">
      <c r="B393" s="103">
        <v>12</v>
      </c>
      <c r="C393" s="84" t="s">
        <v>2078</v>
      </c>
      <c r="D393" s="103" t="s">
        <v>16</v>
      </c>
      <c r="F393" s="104">
        <v>111.85083333333334</v>
      </c>
    </row>
    <row r="394" spans="2:6" x14ac:dyDescent="0.25">
      <c r="B394" s="103">
        <v>13</v>
      </c>
      <c r="C394" s="84" t="s">
        <v>2079</v>
      </c>
      <c r="D394" s="103" t="s">
        <v>16</v>
      </c>
      <c r="F394" s="104">
        <v>122.12749999999998</v>
      </c>
    </row>
    <row r="395" spans="2:6" x14ac:dyDescent="0.25">
      <c r="B395" s="103">
        <v>14</v>
      </c>
      <c r="C395" s="84" t="s">
        <v>2080</v>
      </c>
      <c r="D395" s="103" t="s">
        <v>16</v>
      </c>
      <c r="F395" s="104">
        <v>116.60416666666666</v>
      </c>
    </row>
    <row r="396" spans="2:6" x14ac:dyDescent="0.25">
      <c r="B396" s="103">
        <v>15</v>
      </c>
      <c r="C396" s="84" t="s">
        <v>2081</v>
      </c>
      <c r="D396" s="103" t="s">
        <v>16</v>
      </c>
      <c r="F396" s="104">
        <v>116.60416666666666</v>
      </c>
    </row>
    <row r="397" spans="2:6" x14ac:dyDescent="0.25">
      <c r="B397" s="103">
        <v>16</v>
      </c>
      <c r="C397" s="84" t="s">
        <v>2081</v>
      </c>
      <c r="D397" s="103" t="s">
        <v>16</v>
      </c>
      <c r="F397" s="104">
        <v>116.60416666666666</v>
      </c>
    </row>
    <row r="398" spans="2:6" x14ac:dyDescent="0.25">
      <c r="B398" s="103">
        <v>17</v>
      </c>
      <c r="C398" s="84" t="s">
        <v>2082</v>
      </c>
      <c r="D398" s="103" t="s">
        <v>16</v>
      </c>
      <c r="F398" s="104">
        <v>134.53833333333333</v>
      </c>
    </row>
    <row r="399" spans="2:6" x14ac:dyDescent="0.25">
      <c r="B399" s="103">
        <v>18</v>
      </c>
      <c r="C399" s="84" t="s">
        <v>2083</v>
      </c>
      <c r="D399" s="103" t="s">
        <v>16</v>
      </c>
      <c r="F399" s="104">
        <v>122.80583333333333</v>
      </c>
    </row>
    <row r="400" spans="2:6" x14ac:dyDescent="0.25">
      <c r="B400" s="103">
        <v>19</v>
      </c>
      <c r="C400" s="84" t="s">
        <v>2084</v>
      </c>
      <c r="D400" s="103" t="s">
        <v>16</v>
      </c>
      <c r="F400" s="104">
        <v>123.14750000000001</v>
      </c>
    </row>
    <row r="401" spans="2:6" x14ac:dyDescent="0.25">
      <c r="B401" s="103">
        <v>20</v>
      </c>
      <c r="C401" s="84" t="s">
        <v>2085</v>
      </c>
      <c r="D401" s="103" t="s">
        <v>16</v>
      </c>
      <c r="F401" s="104">
        <v>134.53833333333333</v>
      </c>
    </row>
    <row r="402" spans="2:6" x14ac:dyDescent="0.25">
      <c r="B402" s="103">
        <v>21</v>
      </c>
      <c r="C402" s="84" t="s">
        <v>2085</v>
      </c>
      <c r="D402" s="103" t="s">
        <v>16</v>
      </c>
      <c r="F402" s="104">
        <v>134.53833333333333</v>
      </c>
    </row>
    <row r="403" spans="2:6" x14ac:dyDescent="0.25">
      <c r="B403" s="103">
        <v>22</v>
      </c>
      <c r="C403" s="84" t="s">
        <v>2085</v>
      </c>
      <c r="D403" s="103" t="s">
        <v>16</v>
      </c>
      <c r="F403" s="104">
        <v>134.53833333333333</v>
      </c>
    </row>
    <row r="404" spans="2:6" x14ac:dyDescent="0.25">
      <c r="B404" s="103">
        <v>23</v>
      </c>
      <c r="C404" s="84" t="s">
        <v>2086</v>
      </c>
      <c r="D404" s="103" t="s">
        <v>16</v>
      </c>
      <c r="F404" s="104">
        <v>134.53833333333333</v>
      </c>
    </row>
    <row r="405" spans="2:6" x14ac:dyDescent="0.25">
      <c r="B405" s="103">
        <v>24</v>
      </c>
      <c r="C405" s="84" t="s">
        <v>2085</v>
      </c>
      <c r="D405" s="103" t="s">
        <v>16</v>
      </c>
      <c r="F405" s="104">
        <v>134.53833333333333</v>
      </c>
    </row>
    <row r="406" spans="2:6" x14ac:dyDescent="0.25">
      <c r="B406" s="103">
        <v>25</v>
      </c>
      <c r="C406" s="84" t="s">
        <v>2087</v>
      </c>
      <c r="D406" s="103" t="s">
        <v>16</v>
      </c>
      <c r="F406" s="104">
        <v>123.14750000000001</v>
      </c>
    </row>
    <row r="407" spans="2:6" x14ac:dyDescent="0.25">
      <c r="B407" s="103">
        <v>26</v>
      </c>
      <c r="C407" s="84" t="s">
        <v>2088</v>
      </c>
      <c r="D407" s="103" t="s">
        <v>16</v>
      </c>
      <c r="F407" s="104">
        <v>123.14750000000001</v>
      </c>
    </row>
    <row r="408" spans="2:6" x14ac:dyDescent="0.25">
      <c r="B408" s="103">
        <v>27</v>
      </c>
      <c r="C408" s="84" t="s">
        <v>2089</v>
      </c>
      <c r="D408" s="103" t="s">
        <v>16</v>
      </c>
      <c r="F408" s="104">
        <v>121.63</v>
      </c>
    </row>
    <row r="409" spans="2:6" x14ac:dyDescent="0.25">
      <c r="B409" s="103"/>
      <c r="C409" s="84"/>
      <c r="D409" s="103"/>
      <c r="F409" s="104"/>
    </row>
    <row r="410" spans="2:6" x14ac:dyDescent="0.25">
      <c r="B410" s="103">
        <v>480</v>
      </c>
      <c r="C410" s="84" t="s">
        <v>2090</v>
      </c>
      <c r="D410" s="103" t="s">
        <v>780</v>
      </c>
      <c r="F410" s="104">
        <v>109.99041666666668</v>
      </c>
    </row>
    <row r="411" spans="2:6" x14ac:dyDescent="0.25">
      <c r="B411" s="103">
        <v>481</v>
      </c>
      <c r="C411" s="84" t="s">
        <v>2091</v>
      </c>
      <c r="D411" s="103" t="s">
        <v>780</v>
      </c>
      <c r="F411" s="104">
        <v>108.91958333333334</v>
      </c>
    </row>
    <row r="412" spans="2:6" x14ac:dyDescent="0.25">
      <c r="B412" s="103">
        <v>482</v>
      </c>
      <c r="C412" s="84" t="s">
        <v>2092</v>
      </c>
      <c r="D412" s="103" t="s">
        <v>780</v>
      </c>
      <c r="F412" s="104">
        <v>109.99041666666668</v>
      </c>
    </row>
    <row r="413" spans="2:6" x14ac:dyDescent="0.25">
      <c r="B413" s="103">
        <v>483</v>
      </c>
      <c r="C413" s="84" t="s">
        <v>2090</v>
      </c>
      <c r="D413" s="103" t="s">
        <v>780</v>
      </c>
      <c r="F413" s="104">
        <v>109.99041666666668</v>
      </c>
    </row>
    <row r="414" spans="2:6" x14ac:dyDescent="0.25">
      <c r="B414" s="103">
        <v>484</v>
      </c>
      <c r="C414" s="84" t="s">
        <v>2093</v>
      </c>
      <c r="D414" s="103" t="s">
        <v>780</v>
      </c>
      <c r="F414" s="104">
        <v>103.40333333333334</v>
      </c>
    </row>
    <row r="415" spans="2:6" x14ac:dyDescent="0.25">
      <c r="B415" s="103">
        <v>485</v>
      </c>
      <c r="C415" s="84" t="s">
        <v>2093</v>
      </c>
      <c r="D415" s="103" t="s">
        <v>780</v>
      </c>
      <c r="F415" s="104">
        <v>103.40333333333334</v>
      </c>
    </row>
    <row r="416" spans="2:6" x14ac:dyDescent="0.25">
      <c r="B416" s="103">
        <v>486</v>
      </c>
      <c r="C416" s="84" t="s">
        <v>2094</v>
      </c>
      <c r="D416" s="103" t="s">
        <v>780</v>
      </c>
      <c r="F416" s="104">
        <v>101.17750000000001</v>
      </c>
    </row>
    <row r="417" spans="2:6" x14ac:dyDescent="0.25">
      <c r="B417" s="103">
        <v>487</v>
      </c>
      <c r="C417" s="84" t="s">
        <v>2095</v>
      </c>
      <c r="D417" s="103" t="s">
        <v>780</v>
      </c>
      <c r="F417" s="104">
        <v>102.16499999999999</v>
      </c>
    </row>
    <row r="418" spans="2:6" x14ac:dyDescent="0.25">
      <c r="B418" s="103">
        <v>488</v>
      </c>
      <c r="C418" s="84" t="s">
        <v>2096</v>
      </c>
      <c r="D418" s="103" t="s">
        <v>780</v>
      </c>
      <c r="F418" s="104">
        <v>100.35166666666666</v>
      </c>
    </row>
    <row r="419" spans="2:6" x14ac:dyDescent="0.25">
      <c r="B419" s="103">
        <v>489</v>
      </c>
      <c r="C419" s="84" t="s">
        <v>2096</v>
      </c>
      <c r="D419" s="103" t="s">
        <v>780</v>
      </c>
      <c r="F419" s="104">
        <v>100.35166666666666</v>
      </c>
    </row>
    <row r="420" spans="2:6" x14ac:dyDescent="0.25">
      <c r="B420" s="103">
        <v>490</v>
      </c>
      <c r="C420" s="84" t="s">
        <v>2097</v>
      </c>
      <c r="D420" s="103" t="s">
        <v>780</v>
      </c>
      <c r="F420" s="104">
        <v>100.59958333333334</v>
      </c>
    </row>
    <row r="421" spans="2:6" x14ac:dyDescent="0.25">
      <c r="B421" s="103">
        <v>491</v>
      </c>
      <c r="C421" s="84" t="s">
        <v>2098</v>
      </c>
      <c r="D421" s="103" t="s">
        <v>780</v>
      </c>
      <c r="F421" s="104">
        <v>103.31458333333332</v>
      </c>
    </row>
    <row r="422" spans="2:6" x14ac:dyDescent="0.25">
      <c r="B422" s="103">
        <v>492</v>
      </c>
      <c r="C422" s="84" t="s">
        <v>2099</v>
      </c>
      <c r="D422" s="103" t="s">
        <v>780</v>
      </c>
      <c r="F422" s="104">
        <v>103.32208333333335</v>
      </c>
    </row>
    <row r="423" spans="2:6" x14ac:dyDescent="0.25">
      <c r="B423" s="103">
        <v>493</v>
      </c>
      <c r="C423" s="84" t="s">
        <v>2100</v>
      </c>
      <c r="D423" s="103" t="s">
        <v>780</v>
      </c>
      <c r="F423" s="104">
        <v>97.964999999999989</v>
      </c>
    </row>
    <row r="424" spans="2:6" x14ac:dyDescent="0.25">
      <c r="B424" s="103">
        <v>494</v>
      </c>
      <c r="C424" s="84" t="s">
        <v>2101</v>
      </c>
      <c r="D424" s="103" t="s">
        <v>780</v>
      </c>
      <c r="F424" s="104">
        <v>99.611666666666679</v>
      </c>
    </row>
    <row r="425" spans="2:6" x14ac:dyDescent="0.25">
      <c r="B425" s="103">
        <v>495</v>
      </c>
      <c r="C425" s="84" t="s">
        <v>2100</v>
      </c>
      <c r="D425" s="103" t="s">
        <v>780</v>
      </c>
      <c r="F425" s="104">
        <v>97.964999999999989</v>
      </c>
    </row>
    <row r="426" spans="2:6" x14ac:dyDescent="0.25">
      <c r="B426" s="103">
        <v>496</v>
      </c>
      <c r="C426" s="84" t="s">
        <v>2102</v>
      </c>
      <c r="D426" s="103" t="s">
        <v>780</v>
      </c>
      <c r="F426" s="104">
        <v>99.864166666666662</v>
      </c>
    </row>
    <row r="427" spans="2:6" x14ac:dyDescent="0.25">
      <c r="B427" s="103">
        <v>497</v>
      </c>
      <c r="C427" s="84" t="s">
        <v>2103</v>
      </c>
      <c r="D427" s="103" t="s">
        <v>780</v>
      </c>
      <c r="F427" s="104">
        <v>102.98833333333333</v>
      </c>
    </row>
    <row r="428" spans="2:6" x14ac:dyDescent="0.25">
      <c r="B428" s="103">
        <v>498</v>
      </c>
      <c r="C428" s="84" t="s">
        <v>2104</v>
      </c>
      <c r="D428" s="103" t="s">
        <v>780</v>
      </c>
      <c r="F428" s="104">
        <v>102.98833333333333</v>
      </c>
    </row>
    <row r="429" spans="2:6" x14ac:dyDescent="0.25">
      <c r="B429" s="103">
        <v>499</v>
      </c>
      <c r="C429" s="84" t="s">
        <v>2104</v>
      </c>
      <c r="D429" s="103" t="s">
        <v>780</v>
      </c>
      <c r="F429" s="104">
        <v>102.98833333333333</v>
      </c>
    </row>
    <row r="430" spans="2:6" x14ac:dyDescent="0.25">
      <c r="B430" s="103"/>
      <c r="C430" s="84"/>
      <c r="D430" s="103"/>
      <c r="F430" s="104"/>
    </row>
    <row r="431" spans="2:6" x14ac:dyDescent="0.25">
      <c r="B431" s="103">
        <v>550</v>
      </c>
      <c r="C431" s="84" t="s">
        <v>2105</v>
      </c>
      <c r="D431" s="103" t="s">
        <v>891</v>
      </c>
      <c r="F431" s="104">
        <v>114.26958333333333</v>
      </c>
    </row>
    <row r="432" spans="2:6" x14ac:dyDescent="0.25">
      <c r="B432" s="103">
        <v>551</v>
      </c>
      <c r="C432" s="84" t="s">
        <v>2105</v>
      </c>
      <c r="D432" s="103" t="s">
        <v>891</v>
      </c>
      <c r="F432" s="104">
        <v>114.26958333333333</v>
      </c>
    </row>
    <row r="433" spans="2:6" x14ac:dyDescent="0.25">
      <c r="B433" s="103">
        <v>553</v>
      </c>
      <c r="C433" s="84" t="s">
        <v>2106</v>
      </c>
      <c r="D433" s="103" t="s">
        <v>891</v>
      </c>
      <c r="F433" s="104">
        <v>114.26958333333333</v>
      </c>
    </row>
    <row r="434" spans="2:6" x14ac:dyDescent="0.25">
      <c r="B434" s="103">
        <v>554</v>
      </c>
      <c r="C434" s="84" t="s">
        <v>2106</v>
      </c>
      <c r="D434" s="103" t="s">
        <v>891</v>
      </c>
      <c r="F434" s="104">
        <v>114.26958333333333</v>
      </c>
    </row>
    <row r="435" spans="2:6" x14ac:dyDescent="0.25">
      <c r="B435" s="103">
        <v>555</v>
      </c>
      <c r="C435" s="84" t="s">
        <v>2106</v>
      </c>
      <c r="D435" s="103" t="s">
        <v>891</v>
      </c>
      <c r="F435" s="104">
        <v>114.26958333333333</v>
      </c>
    </row>
    <row r="436" spans="2:6" x14ac:dyDescent="0.25">
      <c r="B436" s="103">
        <v>556</v>
      </c>
      <c r="C436" s="84" t="s">
        <v>2107</v>
      </c>
      <c r="D436" s="103" t="s">
        <v>891</v>
      </c>
      <c r="F436" s="104">
        <v>110.47666666666667</v>
      </c>
    </row>
    <row r="437" spans="2:6" x14ac:dyDescent="0.25">
      <c r="B437" s="103">
        <v>557</v>
      </c>
      <c r="C437" s="84" t="s">
        <v>2107</v>
      </c>
      <c r="D437" s="103" t="s">
        <v>891</v>
      </c>
      <c r="F437" s="104">
        <v>110.47666666666667</v>
      </c>
    </row>
    <row r="438" spans="2:6" x14ac:dyDescent="0.25">
      <c r="B438" s="103">
        <v>558</v>
      </c>
      <c r="C438" s="84" t="s">
        <v>2107</v>
      </c>
      <c r="D438" s="103" t="s">
        <v>891</v>
      </c>
      <c r="F438" s="104">
        <v>110.47666666666667</v>
      </c>
    </row>
    <row r="439" spans="2:6" x14ac:dyDescent="0.25">
      <c r="B439" s="103">
        <v>559</v>
      </c>
      <c r="C439" s="84" t="s">
        <v>2108</v>
      </c>
      <c r="D439" s="103" t="s">
        <v>891</v>
      </c>
      <c r="F439" s="104">
        <v>108.25583333333333</v>
      </c>
    </row>
    <row r="440" spans="2:6" x14ac:dyDescent="0.25">
      <c r="B440" s="103">
        <v>560</v>
      </c>
      <c r="C440" s="84" t="s">
        <v>2109</v>
      </c>
      <c r="D440" s="103" t="s">
        <v>891</v>
      </c>
      <c r="F440" s="104">
        <v>105.29125000000002</v>
      </c>
    </row>
    <row r="441" spans="2:6" x14ac:dyDescent="0.25">
      <c r="B441" s="103">
        <v>561</v>
      </c>
      <c r="C441" s="84" t="s">
        <v>2110</v>
      </c>
      <c r="D441" s="103" t="s">
        <v>891</v>
      </c>
      <c r="F441" s="104">
        <v>108.50375000000001</v>
      </c>
    </row>
    <row r="442" spans="2:6" x14ac:dyDescent="0.25">
      <c r="B442" s="103">
        <v>562</v>
      </c>
      <c r="C442" s="84" t="s">
        <v>2111</v>
      </c>
      <c r="D442" s="103" t="s">
        <v>891</v>
      </c>
      <c r="F442" s="104">
        <v>108.50375000000001</v>
      </c>
    </row>
    <row r="443" spans="2:6" x14ac:dyDescent="0.25">
      <c r="B443" s="103">
        <v>563</v>
      </c>
      <c r="C443" s="84" t="s">
        <v>2112</v>
      </c>
      <c r="D443" s="103" t="s">
        <v>891</v>
      </c>
      <c r="F443" s="104">
        <v>108.83333333333334</v>
      </c>
    </row>
    <row r="444" spans="2:6" x14ac:dyDescent="0.25">
      <c r="B444" s="103">
        <v>564</v>
      </c>
      <c r="C444" s="84" t="s">
        <v>2113</v>
      </c>
      <c r="D444" s="103" t="s">
        <v>891</v>
      </c>
      <c r="F444" s="104">
        <v>105.61958333333334</v>
      </c>
    </row>
    <row r="445" spans="2:6" x14ac:dyDescent="0.25">
      <c r="B445" s="103">
        <v>565</v>
      </c>
      <c r="C445" s="84" t="s">
        <v>2114</v>
      </c>
      <c r="D445" s="103" t="s">
        <v>891</v>
      </c>
      <c r="F445" s="104">
        <v>108.50375000000001</v>
      </c>
    </row>
    <row r="446" spans="2:6" x14ac:dyDescent="0.25">
      <c r="B446" s="103">
        <v>566</v>
      </c>
      <c r="C446" s="84" t="s">
        <v>2115</v>
      </c>
      <c r="D446" s="103" t="s">
        <v>891</v>
      </c>
      <c r="F446" s="104">
        <v>108.50375000000001</v>
      </c>
    </row>
    <row r="447" spans="2:6" x14ac:dyDescent="0.25">
      <c r="B447" s="103">
        <v>567</v>
      </c>
      <c r="C447" s="84" t="s">
        <v>2116</v>
      </c>
      <c r="D447" s="103" t="s">
        <v>891</v>
      </c>
      <c r="F447" s="104">
        <v>108.50375000000001</v>
      </c>
    </row>
    <row r="448" spans="2:6" x14ac:dyDescent="0.25">
      <c r="B448" s="103"/>
      <c r="C448" s="84"/>
      <c r="D448" s="103"/>
      <c r="F448" s="104"/>
    </row>
    <row r="449" spans="2:6" x14ac:dyDescent="0.25">
      <c r="B449" s="103">
        <v>386</v>
      </c>
      <c r="C449" s="84" t="s">
        <v>2117</v>
      </c>
      <c r="D449" s="103" t="s">
        <v>636</v>
      </c>
      <c r="F449" s="104">
        <v>87.020416666666662</v>
      </c>
    </row>
    <row r="450" spans="2:6" x14ac:dyDescent="0.25">
      <c r="B450" s="103">
        <v>387</v>
      </c>
      <c r="C450" s="84" t="s">
        <v>2118</v>
      </c>
      <c r="D450" s="103" t="s">
        <v>636</v>
      </c>
      <c r="F450" s="104">
        <v>89.244166666666672</v>
      </c>
    </row>
    <row r="451" spans="2:6" x14ac:dyDescent="0.25">
      <c r="B451" s="103">
        <v>388</v>
      </c>
      <c r="C451" s="84" t="s">
        <v>2119</v>
      </c>
      <c r="D451" s="103" t="s">
        <v>636</v>
      </c>
      <c r="F451" s="104">
        <v>85.783749999999998</v>
      </c>
    </row>
    <row r="452" spans="2:6" x14ac:dyDescent="0.25">
      <c r="B452" s="103">
        <v>389</v>
      </c>
      <c r="C452" s="84" t="s">
        <v>2120</v>
      </c>
      <c r="D452" s="103" t="s">
        <v>636</v>
      </c>
      <c r="F452" s="104">
        <v>87.020416666666662</v>
      </c>
    </row>
    <row r="453" spans="2:6" x14ac:dyDescent="0.25">
      <c r="B453" s="103">
        <v>390</v>
      </c>
      <c r="C453" s="84" t="s">
        <v>2099</v>
      </c>
      <c r="D453" s="103" t="s">
        <v>636</v>
      </c>
      <c r="F453" s="104">
        <v>88.663333333333341</v>
      </c>
    </row>
    <row r="454" spans="2:6" x14ac:dyDescent="0.25">
      <c r="B454" s="103">
        <v>391</v>
      </c>
      <c r="C454" s="84" t="s">
        <v>2099</v>
      </c>
      <c r="D454" s="103" t="s">
        <v>636</v>
      </c>
      <c r="F454" s="104">
        <v>88.663333333333341</v>
      </c>
    </row>
    <row r="455" spans="2:6" x14ac:dyDescent="0.25">
      <c r="B455" s="103">
        <v>392</v>
      </c>
      <c r="C455" s="84" t="s">
        <v>2099</v>
      </c>
      <c r="D455" s="103" t="s">
        <v>636</v>
      </c>
      <c r="F455" s="104">
        <v>88.663333333333341</v>
      </c>
    </row>
    <row r="456" spans="2:6" x14ac:dyDescent="0.25">
      <c r="B456" s="103">
        <v>393</v>
      </c>
      <c r="C456" s="84" t="s">
        <v>2121</v>
      </c>
      <c r="D456" s="103" t="s">
        <v>636</v>
      </c>
      <c r="F456" s="104">
        <v>86.526666666666657</v>
      </c>
    </row>
    <row r="457" spans="2:6" x14ac:dyDescent="0.25">
      <c r="B457" s="103">
        <v>394</v>
      </c>
      <c r="C457" s="84" t="s">
        <v>2122</v>
      </c>
      <c r="D457" s="103" t="s">
        <v>636</v>
      </c>
      <c r="F457" s="104">
        <v>86.856666666666669</v>
      </c>
    </row>
    <row r="458" spans="2:6" x14ac:dyDescent="0.25">
      <c r="B458" s="103">
        <v>395</v>
      </c>
      <c r="C458" s="84" t="s">
        <v>2123</v>
      </c>
      <c r="D458" s="103" t="s">
        <v>636</v>
      </c>
      <c r="F458" s="104">
        <v>87.185416666666654</v>
      </c>
    </row>
    <row r="459" spans="2:6" x14ac:dyDescent="0.25">
      <c r="B459" s="103">
        <v>396</v>
      </c>
      <c r="C459" s="84" t="s">
        <v>2124</v>
      </c>
      <c r="D459" s="103" t="s">
        <v>636</v>
      </c>
      <c r="F459" s="104">
        <v>87.020416666666662</v>
      </c>
    </row>
    <row r="460" spans="2:6" x14ac:dyDescent="0.25">
      <c r="B460" s="103">
        <v>397</v>
      </c>
      <c r="C460" s="84" t="s">
        <v>1967</v>
      </c>
      <c r="D460" s="103" t="s">
        <v>636</v>
      </c>
      <c r="F460" s="104">
        <v>86.441249999999997</v>
      </c>
    </row>
    <row r="461" spans="2:6" x14ac:dyDescent="0.25">
      <c r="B461" s="103"/>
      <c r="C461" s="84"/>
      <c r="D461" s="103"/>
      <c r="F461" s="104"/>
    </row>
    <row r="462" spans="2:6" x14ac:dyDescent="0.25">
      <c r="B462" s="103">
        <v>630</v>
      </c>
      <c r="C462" s="84" t="s">
        <v>2125</v>
      </c>
      <c r="D462" s="103" t="s">
        <v>1019</v>
      </c>
      <c r="F462" s="104">
        <v>109.08</v>
      </c>
    </row>
    <row r="463" spans="2:6" x14ac:dyDescent="0.25">
      <c r="B463" s="103">
        <v>631</v>
      </c>
      <c r="C463" s="84" t="s">
        <v>2125</v>
      </c>
      <c r="D463" s="103" t="s">
        <v>1019</v>
      </c>
      <c r="F463" s="104">
        <v>109.08</v>
      </c>
    </row>
    <row r="464" spans="2:6" x14ac:dyDescent="0.25">
      <c r="B464" s="103">
        <v>633</v>
      </c>
      <c r="C464" s="84" t="s">
        <v>2047</v>
      </c>
      <c r="D464" s="103" t="s">
        <v>1019</v>
      </c>
      <c r="F464" s="104">
        <v>99.53083333333332</v>
      </c>
    </row>
    <row r="465" spans="2:6" x14ac:dyDescent="0.25">
      <c r="B465" s="103">
        <v>634</v>
      </c>
      <c r="C465" s="84" t="s">
        <v>2126</v>
      </c>
      <c r="D465" s="103" t="s">
        <v>1019</v>
      </c>
      <c r="F465" s="104">
        <v>99.53083333333332</v>
      </c>
    </row>
    <row r="466" spans="2:6" x14ac:dyDescent="0.25">
      <c r="B466" s="103">
        <v>635</v>
      </c>
      <c r="C466" s="84" t="s">
        <v>2127</v>
      </c>
      <c r="D466" s="103" t="s">
        <v>1019</v>
      </c>
      <c r="F466" s="104">
        <v>99.53083333333332</v>
      </c>
    </row>
    <row r="467" spans="2:6" x14ac:dyDescent="0.25">
      <c r="B467" s="103">
        <v>636</v>
      </c>
      <c r="C467" s="84" t="s">
        <v>2128</v>
      </c>
      <c r="D467" s="103" t="s">
        <v>1019</v>
      </c>
      <c r="F467" s="104">
        <v>99.53083333333332</v>
      </c>
    </row>
    <row r="468" spans="2:6" x14ac:dyDescent="0.25">
      <c r="B468" s="103">
        <v>637</v>
      </c>
      <c r="C468" s="84" t="s">
        <v>2129</v>
      </c>
      <c r="D468" s="103" t="s">
        <v>1019</v>
      </c>
      <c r="F468" s="104">
        <v>91.95708333333333</v>
      </c>
    </row>
    <row r="469" spans="2:6" x14ac:dyDescent="0.25">
      <c r="B469" s="103">
        <v>638</v>
      </c>
      <c r="C469" s="84" t="s">
        <v>2130</v>
      </c>
      <c r="D469" s="103" t="s">
        <v>1019</v>
      </c>
      <c r="F469" s="104">
        <v>99.53083333333332</v>
      </c>
    </row>
    <row r="470" spans="2:6" x14ac:dyDescent="0.25">
      <c r="B470" s="103">
        <v>639</v>
      </c>
      <c r="C470" s="84" t="s">
        <v>2131</v>
      </c>
      <c r="D470" s="103" t="s">
        <v>1019</v>
      </c>
      <c r="F470" s="104">
        <v>99.53083333333332</v>
      </c>
    </row>
    <row r="471" spans="2:6" x14ac:dyDescent="0.25">
      <c r="B471" s="103">
        <v>640</v>
      </c>
      <c r="C471" s="84" t="s">
        <v>2024</v>
      </c>
      <c r="D471" s="103" t="s">
        <v>1019</v>
      </c>
      <c r="F471" s="104">
        <v>106.03250000000001</v>
      </c>
    </row>
    <row r="472" spans="2:6" x14ac:dyDescent="0.25">
      <c r="B472" s="103">
        <v>641</v>
      </c>
      <c r="C472" s="84" t="s">
        <v>2024</v>
      </c>
      <c r="D472" s="103" t="s">
        <v>1019</v>
      </c>
      <c r="F472" s="104">
        <v>106.03250000000001</v>
      </c>
    </row>
    <row r="473" spans="2:6" x14ac:dyDescent="0.25">
      <c r="B473" s="103">
        <v>644</v>
      </c>
      <c r="C473" s="84" t="s">
        <v>2132</v>
      </c>
      <c r="D473" s="103" t="s">
        <v>1019</v>
      </c>
      <c r="F473" s="104">
        <v>102.32958333333335</v>
      </c>
    </row>
    <row r="474" spans="2:6" x14ac:dyDescent="0.25">
      <c r="B474" s="103">
        <v>645</v>
      </c>
      <c r="C474" s="84" t="s">
        <v>2132</v>
      </c>
      <c r="D474" s="103" t="s">
        <v>1019</v>
      </c>
      <c r="F474" s="104">
        <v>102.32958333333335</v>
      </c>
    </row>
    <row r="475" spans="2:6" x14ac:dyDescent="0.25">
      <c r="B475" s="103">
        <v>646</v>
      </c>
      <c r="C475" s="84" t="s">
        <v>2133</v>
      </c>
      <c r="D475" s="103" t="s">
        <v>1019</v>
      </c>
      <c r="F475" s="104">
        <v>99.53083333333332</v>
      </c>
    </row>
    <row r="476" spans="2:6" x14ac:dyDescent="0.25">
      <c r="B476" s="103">
        <v>647</v>
      </c>
      <c r="C476" s="84" t="s">
        <v>2134</v>
      </c>
      <c r="D476" s="103" t="s">
        <v>1019</v>
      </c>
      <c r="F476" s="104">
        <v>106.03250000000001</v>
      </c>
    </row>
    <row r="477" spans="2:6" x14ac:dyDescent="0.25">
      <c r="B477" s="103">
        <v>648</v>
      </c>
      <c r="C477" s="84" t="s">
        <v>2135</v>
      </c>
      <c r="D477" s="103" t="s">
        <v>1019</v>
      </c>
      <c r="F477" s="104">
        <v>89.322499999999991</v>
      </c>
    </row>
    <row r="478" spans="2:6" x14ac:dyDescent="0.25">
      <c r="B478" s="103">
        <v>650</v>
      </c>
      <c r="C478" s="84" t="s">
        <v>2136</v>
      </c>
      <c r="D478" s="103" t="s">
        <v>1019</v>
      </c>
      <c r="F478" s="104">
        <v>98.380833333333328</v>
      </c>
    </row>
    <row r="479" spans="2:6" x14ac:dyDescent="0.25">
      <c r="B479" s="103">
        <v>651</v>
      </c>
      <c r="C479" s="84" t="s">
        <v>2136</v>
      </c>
      <c r="D479" s="103" t="s">
        <v>1019</v>
      </c>
      <c r="F479" s="104">
        <v>98.380833333333328</v>
      </c>
    </row>
    <row r="480" spans="2:6" x14ac:dyDescent="0.25">
      <c r="B480" s="103">
        <v>652</v>
      </c>
      <c r="C480" s="84" t="s">
        <v>2137</v>
      </c>
      <c r="D480" s="103" t="s">
        <v>1019</v>
      </c>
      <c r="F480" s="104">
        <v>102.90541666666667</v>
      </c>
    </row>
    <row r="481" spans="2:6" x14ac:dyDescent="0.25">
      <c r="B481" s="103">
        <v>653</v>
      </c>
      <c r="C481" s="84" t="s">
        <v>2138</v>
      </c>
      <c r="D481" s="103" t="s">
        <v>1019</v>
      </c>
      <c r="F481" s="104">
        <v>102.90541666666667</v>
      </c>
    </row>
    <row r="482" spans="2:6" x14ac:dyDescent="0.25">
      <c r="B482" s="103">
        <v>654</v>
      </c>
      <c r="C482" s="84" t="s">
        <v>2139</v>
      </c>
      <c r="D482" s="103" t="s">
        <v>1019</v>
      </c>
      <c r="F482" s="104">
        <v>89.732499999999987</v>
      </c>
    </row>
    <row r="483" spans="2:6" x14ac:dyDescent="0.25">
      <c r="B483" s="103">
        <v>655</v>
      </c>
      <c r="C483" s="84" t="s">
        <v>2139</v>
      </c>
      <c r="D483" s="103" t="s">
        <v>1019</v>
      </c>
      <c r="F483" s="104">
        <v>89.732499999999987</v>
      </c>
    </row>
    <row r="484" spans="2:6" x14ac:dyDescent="0.25">
      <c r="B484" s="103">
        <v>656</v>
      </c>
      <c r="C484" s="84" t="s">
        <v>1993</v>
      </c>
      <c r="D484" s="103" t="s">
        <v>1019</v>
      </c>
      <c r="F484" s="104">
        <v>99.370416666666657</v>
      </c>
    </row>
    <row r="485" spans="2:6" x14ac:dyDescent="0.25">
      <c r="B485" s="103">
        <v>657</v>
      </c>
      <c r="C485" s="84" t="s">
        <v>1993</v>
      </c>
      <c r="D485" s="103" t="s">
        <v>1019</v>
      </c>
      <c r="F485" s="104">
        <v>99.370416666666657</v>
      </c>
    </row>
    <row r="486" spans="2:6" x14ac:dyDescent="0.25">
      <c r="B486" s="103">
        <v>658</v>
      </c>
      <c r="C486" s="84" t="s">
        <v>1993</v>
      </c>
      <c r="D486" s="103" t="s">
        <v>1019</v>
      </c>
      <c r="F486" s="104">
        <v>99.370416666666657</v>
      </c>
    </row>
    <row r="487" spans="2:6" x14ac:dyDescent="0.25">
      <c r="B487" s="103"/>
      <c r="C487" s="84"/>
      <c r="D487" s="103"/>
      <c r="F487" s="104"/>
    </row>
    <row r="488" spans="2:6" x14ac:dyDescent="0.25">
      <c r="B488" s="103">
        <v>590</v>
      </c>
      <c r="C488" s="84" t="s">
        <v>2140</v>
      </c>
      <c r="D488" s="103" t="s">
        <v>952</v>
      </c>
      <c r="F488" s="104">
        <v>100.51833333333333</v>
      </c>
    </row>
    <row r="489" spans="2:6" x14ac:dyDescent="0.25">
      <c r="B489" s="103">
        <v>591</v>
      </c>
      <c r="C489" s="84" t="s">
        <v>2140</v>
      </c>
      <c r="D489" s="103" t="s">
        <v>952</v>
      </c>
      <c r="F489" s="104">
        <v>100.51833333333333</v>
      </c>
    </row>
    <row r="490" spans="2:6" x14ac:dyDescent="0.25">
      <c r="B490" s="103">
        <v>592</v>
      </c>
      <c r="C490" s="84" t="s">
        <v>2141</v>
      </c>
      <c r="D490" s="103" t="s">
        <v>952</v>
      </c>
      <c r="F490" s="104">
        <v>98.639166666666654</v>
      </c>
    </row>
    <row r="491" spans="2:6" x14ac:dyDescent="0.25">
      <c r="B491" s="103">
        <v>593</v>
      </c>
      <c r="C491" s="84" t="s">
        <v>2142</v>
      </c>
      <c r="D491" s="103" t="s">
        <v>952</v>
      </c>
      <c r="F491" s="104">
        <v>98.639166666666654</v>
      </c>
    </row>
    <row r="492" spans="2:6" x14ac:dyDescent="0.25">
      <c r="B492" s="103">
        <v>594</v>
      </c>
      <c r="C492" s="84" t="s">
        <v>2143</v>
      </c>
      <c r="D492" s="103" t="s">
        <v>952</v>
      </c>
      <c r="F492" s="104">
        <v>96.66791666666667</v>
      </c>
    </row>
    <row r="493" spans="2:6" x14ac:dyDescent="0.25">
      <c r="B493" s="103">
        <v>595</v>
      </c>
      <c r="C493" s="84" t="s">
        <v>2144</v>
      </c>
      <c r="D493" s="103" t="s">
        <v>952</v>
      </c>
      <c r="F493" s="104">
        <v>98.639166666666654</v>
      </c>
    </row>
    <row r="494" spans="2:6" x14ac:dyDescent="0.25">
      <c r="B494" s="103">
        <v>596</v>
      </c>
      <c r="C494" s="84" t="s">
        <v>2145</v>
      </c>
      <c r="D494" s="103" t="s">
        <v>952</v>
      </c>
      <c r="F494" s="104">
        <v>96.946250000000006</v>
      </c>
    </row>
    <row r="495" spans="2:6" x14ac:dyDescent="0.25">
      <c r="B495" s="103">
        <v>597</v>
      </c>
      <c r="C495" s="84" t="s">
        <v>2146</v>
      </c>
      <c r="D495" s="103" t="s">
        <v>952</v>
      </c>
      <c r="F495" s="104">
        <v>99.500416666666666</v>
      </c>
    </row>
    <row r="496" spans="2:6" x14ac:dyDescent="0.25">
      <c r="B496" s="103">
        <v>598</v>
      </c>
      <c r="C496" s="84" t="s">
        <v>2147</v>
      </c>
      <c r="D496" s="103" t="s">
        <v>952</v>
      </c>
      <c r="F496" s="104">
        <v>100.16541666666667</v>
      </c>
    </row>
    <row r="497" spans="2:6" x14ac:dyDescent="0.25">
      <c r="B497" s="103">
        <v>599</v>
      </c>
      <c r="C497" s="84" t="s">
        <v>2148</v>
      </c>
      <c r="D497" s="103" t="s">
        <v>952</v>
      </c>
      <c r="F497" s="104">
        <v>98.639166666666654</v>
      </c>
    </row>
    <row r="498" spans="2:6" x14ac:dyDescent="0.25">
      <c r="B498" s="103"/>
      <c r="C498" s="84"/>
      <c r="D498" s="103"/>
      <c r="F498" s="104"/>
    </row>
    <row r="499" spans="2:6" x14ac:dyDescent="0.25">
      <c r="B499" s="103">
        <v>680</v>
      </c>
      <c r="C499" s="84" t="s">
        <v>2149</v>
      </c>
      <c r="D499" s="103" t="s">
        <v>1091</v>
      </c>
      <c r="F499" s="104">
        <v>92.45208333333332</v>
      </c>
    </row>
    <row r="500" spans="2:6" x14ac:dyDescent="0.25">
      <c r="B500" s="103">
        <v>681</v>
      </c>
      <c r="C500" s="84" t="s">
        <v>2149</v>
      </c>
      <c r="D500" s="103" t="s">
        <v>1091</v>
      </c>
      <c r="F500" s="104">
        <v>92.45208333333332</v>
      </c>
    </row>
    <row r="501" spans="2:6" x14ac:dyDescent="0.25">
      <c r="B501" s="103">
        <v>683</v>
      </c>
      <c r="C501" s="84" t="s">
        <v>2150</v>
      </c>
      <c r="D501" s="103" t="s">
        <v>1091</v>
      </c>
      <c r="F501" s="104">
        <v>90.805416666666673</v>
      </c>
    </row>
    <row r="502" spans="2:6" x14ac:dyDescent="0.25">
      <c r="B502" s="103">
        <v>684</v>
      </c>
      <c r="C502" s="84" t="s">
        <v>2150</v>
      </c>
      <c r="D502" s="103" t="s">
        <v>1091</v>
      </c>
      <c r="F502" s="104">
        <v>90.805416666666673</v>
      </c>
    </row>
    <row r="503" spans="2:6" x14ac:dyDescent="0.25">
      <c r="B503" s="103">
        <v>685</v>
      </c>
      <c r="C503" s="84" t="s">
        <v>2150</v>
      </c>
      <c r="D503" s="103" t="s">
        <v>1091</v>
      </c>
      <c r="F503" s="104">
        <v>90.805416666666673</v>
      </c>
    </row>
    <row r="504" spans="2:6" x14ac:dyDescent="0.25">
      <c r="B504" s="103">
        <v>686</v>
      </c>
      <c r="C504" s="84" t="s">
        <v>1967</v>
      </c>
      <c r="D504" s="103" t="s">
        <v>1091</v>
      </c>
      <c r="F504" s="104">
        <v>92.699999999999989</v>
      </c>
    </row>
    <row r="505" spans="2:6" x14ac:dyDescent="0.25">
      <c r="B505" s="103">
        <v>687</v>
      </c>
      <c r="C505" s="84" t="s">
        <v>2151</v>
      </c>
      <c r="D505" s="103" t="s">
        <v>1091</v>
      </c>
      <c r="F505" s="104">
        <v>96.57083333333334</v>
      </c>
    </row>
    <row r="506" spans="2:6" x14ac:dyDescent="0.25">
      <c r="B506" s="103">
        <v>688</v>
      </c>
      <c r="C506" s="84" t="s">
        <v>2152</v>
      </c>
      <c r="D506" s="103" t="s">
        <v>1091</v>
      </c>
      <c r="F506" s="104">
        <v>91.301249999999996</v>
      </c>
    </row>
    <row r="507" spans="2:6" x14ac:dyDescent="0.25">
      <c r="B507" s="103">
        <v>689</v>
      </c>
      <c r="C507" s="84" t="s">
        <v>2153</v>
      </c>
      <c r="D507" s="103" t="s">
        <v>1091</v>
      </c>
      <c r="F507" s="104">
        <v>92.699999999999989</v>
      </c>
    </row>
    <row r="508" spans="2:6" x14ac:dyDescent="0.25">
      <c r="B508" s="103">
        <v>690</v>
      </c>
      <c r="C508" s="84" t="s">
        <v>2154</v>
      </c>
      <c r="D508" s="103" t="s">
        <v>1091</v>
      </c>
      <c r="F508" s="104">
        <v>92.699999999999989</v>
      </c>
    </row>
    <row r="509" spans="2:6" x14ac:dyDescent="0.25">
      <c r="B509" s="103">
        <v>691</v>
      </c>
      <c r="C509" s="84" t="s">
        <v>2155</v>
      </c>
      <c r="D509" s="103" t="s">
        <v>1091</v>
      </c>
      <c r="F509" s="104">
        <v>93.273750000000007</v>
      </c>
    </row>
    <row r="510" spans="2:6" x14ac:dyDescent="0.25">
      <c r="B510" s="103">
        <v>692</v>
      </c>
      <c r="C510" s="84" t="s">
        <v>2156</v>
      </c>
      <c r="D510" s="103" t="s">
        <v>1091</v>
      </c>
      <c r="F510" s="104">
        <v>92.699999999999989</v>
      </c>
    </row>
    <row r="511" spans="2:6" x14ac:dyDescent="0.25">
      <c r="B511" s="103">
        <v>693</v>
      </c>
      <c r="C511" s="84" t="s">
        <v>2157</v>
      </c>
      <c r="D511" s="103" t="s">
        <v>1091</v>
      </c>
      <c r="F511" s="104">
        <v>92.699999999999989</v>
      </c>
    </row>
    <row r="512" spans="2:6" x14ac:dyDescent="0.25">
      <c r="B512" s="103"/>
      <c r="C512" s="84"/>
      <c r="D512" s="103"/>
      <c r="F512" s="104"/>
    </row>
    <row r="513" spans="2:6" x14ac:dyDescent="0.25">
      <c r="B513" s="103">
        <v>889</v>
      </c>
      <c r="C513" s="84" t="s">
        <v>2158</v>
      </c>
      <c r="D513" s="103" t="s">
        <v>1407</v>
      </c>
      <c r="F513" s="104">
        <v>117.05541666666667</v>
      </c>
    </row>
    <row r="514" spans="2:6" x14ac:dyDescent="0.25">
      <c r="B514" s="103">
        <v>890</v>
      </c>
      <c r="C514" s="84" t="s">
        <v>2158</v>
      </c>
      <c r="D514" s="103" t="s">
        <v>1407</v>
      </c>
      <c r="F514" s="104">
        <v>117.05541666666667</v>
      </c>
    </row>
    <row r="515" spans="2:6" x14ac:dyDescent="0.25">
      <c r="B515" s="103">
        <v>891</v>
      </c>
      <c r="C515" s="84" t="s">
        <v>2158</v>
      </c>
      <c r="D515" s="103" t="s">
        <v>1407</v>
      </c>
      <c r="F515" s="104">
        <v>117.05541666666667</v>
      </c>
    </row>
    <row r="516" spans="2:6" x14ac:dyDescent="0.25">
      <c r="B516" s="103">
        <v>893</v>
      </c>
      <c r="C516" s="84" t="s">
        <v>2159</v>
      </c>
      <c r="D516" s="103" t="s">
        <v>1407</v>
      </c>
      <c r="F516" s="104">
        <v>113.12458333333335</v>
      </c>
    </row>
    <row r="517" spans="2:6" x14ac:dyDescent="0.25">
      <c r="B517" s="103">
        <v>894</v>
      </c>
      <c r="C517" s="84" t="s">
        <v>2160</v>
      </c>
      <c r="D517" s="103" t="s">
        <v>1407</v>
      </c>
      <c r="F517" s="104">
        <v>107.99583333333334</v>
      </c>
    </row>
    <row r="518" spans="2:6" x14ac:dyDescent="0.25">
      <c r="B518" s="103">
        <v>895</v>
      </c>
      <c r="C518" s="84" t="s">
        <v>2160</v>
      </c>
      <c r="D518" s="103" t="s">
        <v>1407</v>
      </c>
      <c r="F518" s="104">
        <v>107.99583333333334</v>
      </c>
    </row>
    <row r="519" spans="2:6" x14ac:dyDescent="0.25">
      <c r="B519" s="103">
        <v>897</v>
      </c>
      <c r="C519" s="84" t="s">
        <v>2161</v>
      </c>
      <c r="D519" s="103" t="s">
        <v>1407</v>
      </c>
      <c r="F519" s="104">
        <v>112.27166666666668</v>
      </c>
    </row>
    <row r="520" spans="2:6" x14ac:dyDescent="0.25">
      <c r="B520" s="103">
        <v>898</v>
      </c>
      <c r="C520" s="84" t="s">
        <v>2162</v>
      </c>
      <c r="D520" s="103" t="s">
        <v>1407</v>
      </c>
      <c r="F520" s="104">
        <v>115.86291666666666</v>
      </c>
    </row>
    <row r="521" spans="2:6" x14ac:dyDescent="0.25">
      <c r="B521" s="103"/>
      <c r="C521" s="84"/>
      <c r="D521" s="103"/>
      <c r="F521" s="104"/>
    </row>
    <row r="522" spans="2:6" x14ac:dyDescent="0.25">
      <c r="B522" s="103">
        <v>30</v>
      </c>
      <c r="C522" s="84" t="s">
        <v>2163</v>
      </c>
      <c r="D522" s="103" t="s">
        <v>53</v>
      </c>
      <c r="F522" s="104">
        <v>120.02333333333333</v>
      </c>
    </row>
    <row r="523" spans="2:6" x14ac:dyDescent="0.25">
      <c r="B523" s="103">
        <v>31</v>
      </c>
      <c r="C523" s="84" t="s">
        <v>2164</v>
      </c>
      <c r="D523" s="103" t="s">
        <v>53</v>
      </c>
      <c r="F523" s="104">
        <v>108.02583333333334</v>
      </c>
    </row>
    <row r="524" spans="2:6" x14ac:dyDescent="0.25">
      <c r="B524" s="103">
        <v>32</v>
      </c>
      <c r="C524" s="84" t="s">
        <v>2165</v>
      </c>
      <c r="D524" s="103" t="s">
        <v>53</v>
      </c>
      <c r="F524" s="104">
        <v>101.65833333333332</v>
      </c>
    </row>
    <row r="525" spans="2:6" x14ac:dyDescent="0.25">
      <c r="B525" s="103">
        <v>33</v>
      </c>
      <c r="C525" s="84" t="s">
        <v>2165</v>
      </c>
      <c r="D525" s="103" t="s">
        <v>53</v>
      </c>
      <c r="F525" s="104">
        <v>101.65833333333332</v>
      </c>
    </row>
    <row r="526" spans="2:6" x14ac:dyDescent="0.25">
      <c r="B526" s="103">
        <v>34</v>
      </c>
      <c r="C526" s="84" t="s">
        <v>2166</v>
      </c>
      <c r="D526" s="103" t="s">
        <v>53</v>
      </c>
      <c r="F526" s="104">
        <v>102.35166666666666</v>
      </c>
    </row>
    <row r="527" spans="2:6" x14ac:dyDescent="0.25">
      <c r="B527" s="103">
        <v>35</v>
      </c>
      <c r="C527" s="84" t="s">
        <v>2167</v>
      </c>
      <c r="D527" s="103" t="s">
        <v>53</v>
      </c>
      <c r="F527" s="104">
        <v>98.251666666666665</v>
      </c>
    </row>
    <row r="528" spans="2:6" x14ac:dyDescent="0.25">
      <c r="B528" s="103">
        <v>36</v>
      </c>
      <c r="C528" s="84" t="s">
        <v>2168</v>
      </c>
      <c r="D528" s="103" t="s">
        <v>53</v>
      </c>
      <c r="F528" s="104">
        <v>108.03083333333335</v>
      </c>
    </row>
    <row r="529" spans="2:6" x14ac:dyDescent="0.25">
      <c r="B529" s="103">
        <v>37</v>
      </c>
      <c r="C529" s="84" t="s">
        <v>2169</v>
      </c>
      <c r="D529" s="103" t="s">
        <v>53</v>
      </c>
      <c r="F529" s="104">
        <v>108.03083333333335</v>
      </c>
    </row>
    <row r="530" spans="2:6" x14ac:dyDescent="0.25">
      <c r="B530" s="103">
        <v>38</v>
      </c>
      <c r="C530" s="84" t="s">
        <v>2170</v>
      </c>
      <c r="D530" s="103" t="s">
        <v>53</v>
      </c>
      <c r="F530" s="104">
        <v>109.89500000000001</v>
      </c>
    </row>
    <row r="531" spans="2:6" x14ac:dyDescent="0.25">
      <c r="B531" s="103"/>
      <c r="C531" s="84"/>
      <c r="D531" s="103"/>
      <c r="F531" s="104"/>
    </row>
    <row r="532" spans="2:6" x14ac:dyDescent="0.25">
      <c r="B532" s="103">
        <v>70</v>
      </c>
      <c r="C532" s="84" t="s">
        <v>1937</v>
      </c>
      <c r="D532" s="103" t="s">
        <v>133</v>
      </c>
      <c r="F532" s="104">
        <v>134.98416666666668</v>
      </c>
    </row>
    <row r="533" spans="2:6" x14ac:dyDescent="0.25">
      <c r="B533" s="103">
        <v>71</v>
      </c>
      <c r="C533" s="84" t="s">
        <v>1937</v>
      </c>
      <c r="D533" s="103" t="s">
        <v>133</v>
      </c>
      <c r="F533" s="104">
        <v>134.98416666666668</v>
      </c>
    </row>
    <row r="534" spans="2:6" x14ac:dyDescent="0.25">
      <c r="B534" s="103">
        <v>72</v>
      </c>
      <c r="C534" s="84" t="s">
        <v>2171</v>
      </c>
      <c r="D534" s="103" t="s">
        <v>133</v>
      </c>
      <c r="F534" s="104">
        <v>131.67916666666665</v>
      </c>
    </row>
    <row r="535" spans="2:6" x14ac:dyDescent="0.25">
      <c r="B535" s="103">
        <v>73</v>
      </c>
      <c r="C535" s="84" t="s">
        <v>2172</v>
      </c>
      <c r="D535" s="103" t="s">
        <v>133</v>
      </c>
      <c r="F535" s="104">
        <v>134.63250000000002</v>
      </c>
    </row>
    <row r="536" spans="2:6" x14ac:dyDescent="0.25">
      <c r="B536" s="103">
        <v>74</v>
      </c>
      <c r="C536" s="84" t="s">
        <v>2173</v>
      </c>
      <c r="D536" s="103" t="s">
        <v>133</v>
      </c>
      <c r="F536" s="104">
        <v>132.93916666666667</v>
      </c>
    </row>
    <row r="537" spans="2:6" x14ac:dyDescent="0.25">
      <c r="B537" s="103">
        <v>75</v>
      </c>
      <c r="C537" s="84" t="s">
        <v>2173</v>
      </c>
      <c r="D537" s="103" t="s">
        <v>133</v>
      </c>
      <c r="F537" s="104">
        <v>132.93916666666667</v>
      </c>
    </row>
    <row r="538" spans="2:6" x14ac:dyDescent="0.25">
      <c r="B538" s="103">
        <v>76</v>
      </c>
      <c r="C538" s="84" t="s">
        <v>2174</v>
      </c>
      <c r="D538" s="103" t="s">
        <v>133</v>
      </c>
      <c r="F538" s="104">
        <v>133.86500000000001</v>
      </c>
    </row>
    <row r="539" spans="2:6" x14ac:dyDescent="0.25">
      <c r="B539" s="103">
        <v>77</v>
      </c>
      <c r="C539" s="84" t="s">
        <v>2175</v>
      </c>
      <c r="D539" s="103" t="s">
        <v>133</v>
      </c>
      <c r="F539" s="104">
        <v>118.74583333333332</v>
      </c>
    </row>
    <row r="540" spans="2:6" x14ac:dyDescent="0.25">
      <c r="B540" s="103">
        <v>78</v>
      </c>
      <c r="C540" s="84" t="s">
        <v>1939</v>
      </c>
      <c r="D540" s="103" t="s">
        <v>133</v>
      </c>
      <c r="F540" s="104">
        <v>133.54333333333335</v>
      </c>
    </row>
    <row r="541" spans="2:6" x14ac:dyDescent="0.25">
      <c r="B541" s="103">
        <v>79</v>
      </c>
      <c r="C541" s="84" t="s">
        <v>2176</v>
      </c>
      <c r="D541" s="103" t="s">
        <v>133</v>
      </c>
      <c r="F541" s="104">
        <v>133.54333333333335</v>
      </c>
    </row>
    <row r="542" spans="2:6" x14ac:dyDescent="0.25">
      <c r="B542" s="103">
        <v>80</v>
      </c>
      <c r="C542" s="84" t="s">
        <v>2177</v>
      </c>
      <c r="D542" s="103" t="s">
        <v>133</v>
      </c>
      <c r="F542" s="104">
        <v>121.54833333333332</v>
      </c>
    </row>
    <row r="543" spans="2:6" x14ac:dyDescent="0.25">
      <c r="B543" s="103">
        <v>83</v>
      </c>
      <c r="C543" s="84" t="s">
        <v>2177</v>
      </c>
      <c r="D543" s="103" t="s">
        <v>133</v>
      </c>
      <c r="F543" s="104">
        <v>121.54833333333332</v>
      </c>
    </row>
    <row r="544" spans="2:6" x14ac:dyDescent="0.25">
      <c r="B544" s="103">
        <v>81</v>
      </c>
      <c r="C544" s="84" t="s">
        <v>1863</v>
      </c>
      <c r="D544" s="103" t="s">
        <v>133</v>
      </c>
      <c r="F544" s="104">
        <v>123.07583333333332</v>
      </c>
    </row>
    <row r="545" spans="2:6" x14ac:dyDescent="0.25">
      <c r="B545" s="103">
        <v>82</v>
      </c>
      <c r="C545" s="84" t="s">
        <v>2178</v>
      </c>
      <c r="D545" s="103" t="s">
        <v>133</v>
      </c>
      <c r="F545" s="104">
        <v>135.48166666666668</v>
      </c>
    </row>
    <row r="546" spans="2:6" x14ac:dyDescent="0.25">
      <c r="B546" s="103">
        <v>84</v>
      </c>
      <c r="C546" s="84" t="s">
        <v>2178</v>
      </c>
      <c r="D546" s="103" t="s">
        <v>133</v>
      </c>
      <c r="F546" s="104">
        <v>135.48166666666668</v>
      </c>
    </row>
    <row r="547" spans="2:6" x14ac:dyDescent="0.25">
      <c r="B547" s="103">
        <v>85</v>
      </c>
      <c r="C547" s="84" t="s">
        <v>2179</v>
      </c>
      <c r="D547" s="103" t="s">
        <v>133</v>
      </c>
      <c r="F547" s="104">
        <v>129.19583333333335</v>
      </c>
    </row>
    <row r="548" spans="2:6" x14ac:dyDescent="0.25">
      <c r="B548" s="103">
        <v>86</v>
      </c>
      <c r="C548" s="84" t="s">
        <v>2179</v>
      </c>
      <c r="D548" s="103" t="s">
        <v>133</v>
      </c>
      <c r="F548" s="104">
        <v>129.19583333333335</v>
      </c>
    </row>
    <row r="549" spans="2:6" x14ac:dyDescent="0.25">
      <c r="B549" s="103">
        <v>87</v>
      </c>
      <c r="C549" s="84" t="s">
        <v>2180</v>
      </c>
      <c r="D549" s="103" t="s">
        <v>133</v>
      </c>
      <c r="F549" s="104">
        <v>130.04500000000002</v>
      </c>
    </row>
    <row r="550" spans="2:6" x14ac:dyDescent="0.25">
      <c r="B550" s="103">
        <v>88</v>
      </c>
      <c r="C550" s="84" t="s">
        <v>2181</v>
      </c>
      <c r="D550" s="103" t="s">
        <v>133</v>
      </c>
      <c r="F550" s="104">
        <v>132.93416666666667</v>
      </c>
    </row>
    <row r="551" spans="2:6" x14ac:dyDescent="0.25">
      <c r="B551" s="103">
        <v>89</v>
      </c>
      <c r="C551" s="84" t="s">
        <v>2181</v>
      </c>
      <c r="D551" s="103" t="s">
        <v>133</v>
      </c>
      <c r="F551" s="104">
        <v>132.93416666666667</v>
      </c>
    </row>
    <row r="552" spans="2:6" x14ac:dyDescent="0.25">
      <c r="B552" s="103"/>
      <c r="C552" s="84"/>
      <c r="D552" s="103"/>
      <c r="F552" s="104"/>
    </row>
    <row r="553" spans="2:6" x14ac:dyDescent="0.25">
      <c r="B553" s="103">
        <v>870</v>
      </c>
      <c r="C553" s="84" t="s">
        <v>2182</v>
      </c>
      <c r="D553" s="103" t="s">
        <v>1379</v>
      </c>
      <c r="F553" s="104">
        <v>93.420833333333334</v>
      </c>
    </row>
    <row r="554" spans="2:6" x14ac:dyDescent="0.25">
      <c r="B554" s="103">
        <v>871</v>
      </c>
      <c r="C554" s="84" t="s">
        <v>2182</v>
      </c>
      <c r="D554" s="103" t="s">
        <v>1379</v>
      </c>
      <c r="F554" s="104">
        <v>93.420833333333334</v>
      </c>
    </row>
    <row r="555" spans="2:6" x14ac:dyDescent="0.25">
      <c r="B555" s="103">
        <v>872</v>
      </c>
      <c r="C555" s="84" t="s">
        <v>2182</v>
      </c>
      <c r="D555" s="103" t="s">
        <v>1379</v>
      </c>
      <c r="F555" s="104">
        <v>93.420833333333334</v>
      </c>
    </row>
    <row r="556" spans="2:6" x14ac:dyDescent="0.25">
      <c r="B556" s="103">
        <v>873</v>
      </c>
      <c r="C556" s="84" t="s">
        <v>2183</v>
      </c>
      <c r="D556" s="103" t="s">
        <v>1379</v>
      </c>
      <c r="F556" s="104">
        <v>91.379583333333329</v>
      </c>
    </row>
    <row r="557" spans="2:6" x14ac:dyDescent="0.25">
      <c r="B557" s="103">
        <v>874</v>
      </c>
      <c r="C557" s="84" t="s">
        <v>2184</v>
      </c>
      <c r="D557" s="103" t="s">
        <v>1379</v>
      </c>
      <c r="F557" s="104">
        <v>96.660833333333329</v>
      </c>
    </row>
    <row r="558" spans="2:6" x14ac:dyDescent="0.25">
      <c r="B558" s="103">
        <v>875</v>
      </c>
      <c r="C558" s="84" t="s">
        <v>2185</v>
      </c>
      <c r="D558" s="103" t="s">
        <v>1379</v>
      </c>
      <c r="F558" s="104">
        <v>97.44250000000001</v>
      </c>
    </row>
    <row r="559" spans="2:6" x14ac:dyDescent="0.25">
      <c r="B559" s="103">
        <v>877</v>
      </c>
      <c r="C559" s="84" t="s">
        <v>2186</v>
      </c>
      <c r="D559" s="103" t="s">
        <v>1379</v>
      </c>
      <c r="F559" s="104">
        <v>95.558750000000003</v>
      </c>
    </row>
    <row r="560" spans="2:6" x14ac:dyDescent="0.25">
      <c r="B560" s="103">
        <v>878</v>
      </c>
      <c r="C560" s="84" t="s">
        <v>2187</v>
      </c>
      <c r="D560" s="103" t="s">
        <v>1379</v>
      </c>
      <c r="F560" s="104">
        <v>95.558750000000003</v>
      </c>
    </row>
    <row r="561" spans="2:6" x14ac:dyDescent="0.25">
      <c r="B561" s="103">
        <v>879</v>
      </c>
      <c r="C561" s="84" t="s">
        <v>2188</v>
      </c>
      <c r="D561" s="103" t="s">
        <v>1379</v>
      </c>
      <c r="F561" s="104">
        <v>95.558750000000003</v>
      </c>
    </row>
    <row r="562" spans="2:6" x14ac:dyDescent="0.25">
      <c r="B562" s="103">
        <v>880</v>
      </c>
      <c r="C562" s="84" t="s">
        <v>2189</v>
      </c>
      <c r="D562" s="103" t="s">
        <v>1379</v>
      </c>
      <c r="F562" s="104">
        <v>94.027916666666684</v>
      </c>
    </row>
    <row r="563" spans="2:6" x14ac:dyDescent="0.25">
      <c r="B563" s="103">
        <v>881</v>
      </c>
      <c r="C563" s="84" t="s">
        <v>2190</v>
      </c>
      <c r="D563" s="103" t="s">
        <v>1379</v>
      </c>
      <c r="F563" s="104">
        <v>97.254999999999995</v>
      </c>
    </row>
    <row r="564" spans="2:6" x14ac:dyDescent="0.25">
      <c r="B564" s="103">
        <v>882</v>
      </c>
      <c r="C564" s="84" t="s">
        <v>2191</v>
      </c>
      <c r="D564" s="103" t="s">
        <v>1379</v>
      </c>
      <c r="F564" s="104">
        <v>97.862083333333331</v>
      </c>
    </row>
    <row r="565" spans="2:6" x14ac:dyDescent="0.25">
      <c r="B565" s="103">
        <v>883</v>
      </c>
      <c r="C565" s="84" t="s">
        <v>2192</v>
      </c>
      <c r="D565" s="103" t="s">
        <v>1379</v>
      </c>
      <c r="F565" s="104">
        <v>95.558750000000003</v>
      </c>
    </row>
    <row r="566" spans="2:6" x14ac:dyDescent="0.25">
      <c r="B566" s="103">
        <v>884</v>
      </c>
      <c r="C566" s="84" t="s">
        <v>2193</v>
      </c>
      <c r="D566" s="103" t="s">
        <v>1379</v>
      </c>
      <c r="F566" s="104">
        <v>95.558750000000003</v>
      </c>
    </row>
    <row r="567" spans="2:6" x14ac:dyDescent="0.25">
      <c r="B567" s="103"/>
      <c r="C567" s="84"/>
      <c r="D567" s="103"/>
      <c r="F567" s="104"/>
    </row>
    <row r="568" spans="2:6" x14ac:dyDescent="0.25">
      <c r="B568" s="103">
        <v>100</v>
      </c>
      <c r="C568" s="84" t="s">
        <v>2194</v>
      </c>
      <c r="D568" s="103" t="s">
        <v>168</v>
      </c>
      <c r="F568" s="104">
        <v>150.91249999999999</v>
      </c>
    </row>
    <row r="569" spans="2:6" x14ac:dyDescent="0.25">
      <c r="B569" s="103">
        <v>101</v>
      </c>
      <c r="C569" s="84" t="s">
        <v>2194</v>
      </c>
      <c r="D569" s="103" t="s">
        <v>168</v>
      </c>
      <c r="F569" s="104">
        <v>150.91249999999999</v>
      </c>
    </row>
    <row r="570" spans="2:6" x14ac:dyDescent="0.25">
      <c r="B570" s="103">
        <v>102</v>
      </c>
      <c r="C570" s="84" t="s">
        <v>2194</v>
      </c>
      <c r="D570" s="103" t="s">
        <v>168</v>
      </c>
      <c r="F570" s="104">
        <v>150.91249999999999</v>
      </c>
    </row>
    <row r="571" spans="2:6" x14ac:dyDescent="0.25">
      <c r="B571" s="103">
        <v>103</v>
      </c>
      <c r="C571" s="84" t="s">
        <v>2195</v>
      </c>
      <c r="D571" s="103" t="s">
        <v>168</v>
      </c>
      <c r="F571" s="104">
        <v>139.11333333333334</v>
      </c>
    </row>
    <row r="572" spans="2:6" x14ac:dyDescent="0.25">
      <c r="B572" s="103">
        <v>104</v>
      </c>
      <c r="C572" s="84" t="s">
        <v>2196</v>
      </c>
      <c r="D572" s="103" t="s">
        <v>168</v>
      </c>
      <c r="F572" s="104">
        <v>150.05833333333334</v>
      </c>
    </row>
    <row r="573" spans="2:6" x14ac:dyDescent="0.25">
      <c r="B573" s="103">
        <v>105</v>
      </c>
      <c r="C573" s="84" t="s">
        <v>2197</v>
      </c>
      <c r="D573" s="103" t="s">
        <v>168</v>
      </c>
      <c r="F573" s="104">
        <v>135.37500000000003</v>
      </c>
    </row>
    <row r="574" spans="2:6" x14ac:dyDescent="0.25">
      <c r="B574" s="103">
        <v>106</v>
      </c>
      <c r="C574" s="84" t="s">
        <v>2198</v>
      </c>
      <c r="D574" s="103" t="s">
        <v>168</v>
      </c>
      <c r="F574" s="104">
        <v>135.37500000000003</v>
      </c>
    </row>
    <row r="575" spans="2:6" x14ac:dyDescent="0.25">
      <c r="B575" s="103">
        <v>107</v>
      </c>
      <c r="C575" s="84" t="s">
        <v>2199</v>
      </c>
      <c r="D575" s="103" t="s">
        <v>168</v>
      </c>
      <c r="F575" s="104">
        <v>149.13750000000002</v>
      </c>
    </row>
    <row r="576" spans="2:6" x14ac:dyDescent="0.25">
      <c r="B576" s="103">
        <v>108</v>
      </c>
      <c r="C576" s="84" t="s">
        <v>2200</v>
      </c>
      <c r="D576" s="103" t="s">
        <v>168</v>
      </c>
      <c r="F576" s="104">
        <v>135.37500000000003</v>
      </c>
    </row>
    <row r="577" spans="2:6" x14ac:dyDescent="0.25">
      <c r="B577" s="103">
        <v>109</v>
      </c>
      <c r="C577" s="84" t="s">
        <v>2201</v>
      </c>
      <c r="D577" s="103" t="s">
        <v>168</v>
      </c>
      <c r="F577" s="104">
        <v>134.77833333333336</v>
      </c>
    </row>
    <row r="578" spans="2:6" x14ac:dyDescent="0.25">
      <c r="B578" s="103">
        <v>110</v>
      </c>
      <c r="C578" s="84" t="s">
        <v>2202</v>
      </c>
      <c r="D578" s="103" t="s">
        <v>168</v>
      </c>
      <c r="F578" s="104">
        <v>149.29583333333335</v>
      </c>
    </row>
    <row r="579" spans="2:6" x14ac:dyDescent="0.25">
      <c r="B579" s="103">
        <v>111</v>
      </c>
      <c r="C579" s="84" t="s">
        <v>2203</v>
      </c>
      <c r="D579" s="103" t="s">
        <v>168</v>
      </c>
      <c r="F579" s="104">
        <v>149.29583333333335</v>
      </c>
    </row>
    <row r="580" spans="2:6" x14ac:dyDescent="0.25">
      <c r="B580" s="103">
        <v>112</v>
      </c>
      <c r="C580" s="84" t="s">
        <v>2204</v>
      </c>
      <c r="D580" s="103" t="s">
        <v>168</v>
      </c>
      <c r="F580" s="104">
        <v>148.61749999999998</v>
      </c>
    </row>
    <row r="581" spans="2:6" x14ac:dyDescent="0.25">
      <c r="B581" s="103">
        <v>113</v>
      </c>
      <c r="C581" s="84" t="s">
        <v>2205</v>
      </c>
      <c r="D581" s="103" t="s">
        <v>168</v>
      </c>
      <c r="F581" s="104">
        <v>149.29583333333335</v>
      </c>
    </row>
    <row r="582" spans="2:6" x14ac:dyDescent="0.25">
      <c r="B582" s="103">
        <v>114</v>
      </c>
      <c r="C582" s="84" t="s">
        <v>2206</v>
      </c>
      <c r="D582" s="103" t="s">
        <v>168</v>
      </c>
      <c r="F582" s="104">
        <v>149.29583333333335</v>
      </c>
    </row>
    <row r="583" spans="2:6" x14ac:dyDescent="0.25">
      <c r="B583" s="103">
        <v>115</v>
      </c>
      <c r="C583" s="84" t="s">
        <v>2207</v>
      </c>
      <c r="D583" s="103" t="s">
        <v>168</v>
      </c>
      <c r="F583" s="104">
        <v>149.21916666666664</v>
      </c>
    </row>
    <row r="584" spans="2:6" x14ac:dyDescent="0.25">
      <c r="B584" s="103">
        <v>117</v>
      </c>
      <c r="C584" s="84" t="s">
        <v>2207</v>
      </c>
      <c r="D584" s="103" t="s">
        <v>168</v>
      </c>
      <c r="F584" s="104">
        <v>149.21916666666664</v>
      </c>
    </row>
    <row r="585" spans="2:6" x14ac:dyDescent="0.25">
      <c r="B585" s="103">
        <v>118</v>
      </c>
      <c r="C585" s="84" t="s">
        <v>2207</v>
      </c>
      <c r="D585" s="103" t="s">
        <v>168</v>
      </c>
      <c r="F585" s="104">
        <v>149.21916666666664</v>
      </c>
    </row>
    <row r="586" spans="2:6" x14ac:dyDescent="0.25">
      <c r="B586" s="103">
        <v>116</v>
      </c>
      <c r="C586" s="84" t="s">
        <v>2208</v>
      </c>
      <c r="D586" s="103" t="s">
        <v>168</v>
      </c>
      <c r="F586" s="104">
        <v>149.04333333333332</v>
      </c>
    </row>
    <row r="587" spans="2:6" x14ac:dyDescent="0.25">
      <c r="B587" s="103">
        <v>119</v>
      </c>
      <c r="C587" s="84" t="s">
        <v>2209</v>
      </c>
      <c r="D587" s="103" t="s">
        <v>168</v>
      </c>
      <c r="F587" s="104">
        <v>152.26416666666668</v>
      </c>
    </row>
    <row r="588" spans="2:6" x14ac:dyDescent="0.25">
      <c r="B588" s="103">
        <v>120</v>
      </c>
      <c r="C588" s="84" t="s">
        <v>1966</v>
      </c>
      <c r="D588" s="103" t="s">
        <v>168</v>
      </c>
      <c r="F588" s="104">
        <v>115.7525</v>
      </c>
    </row>
    <row r="589" spans="2:6" x14ac:dyDescent="0.25">
      <c r="B589" s="103">
        <v>121</v>
      </c>
      <c r="C589" s="84" t="s">
        <v>1966</v>
      </c>
      <c r="D589" s="103" t="s">
        <v>168</v>
      </c>
      <c r="F589" s="104">
        <v>115.7525</v>
      </c>
    </row>
    <row r="590" spans="2:6" x14ac:dyDescent="0.25">
      <c r="B590" s="103">
        <v>122</v>
      </c>
      <c r="C590" s="84" t="s">
        <v>1966</v>
      </c>
      <c r="D590" s="103" t="s">
        <v>168</v>
      </c>
      <c r="F590" s="104">
        <v>115.7525</v>
      </c>
    </row>
    <row r="591" spans="2:6" x14ac:dyDescent="0.25">
      <c r="B591" s="103">
        <v>123</v>
      </c>
      <c r="C591" s="84" t="s">
        <v>2210</v>
      </c>
      <c r="D591" s="103" t="s">
        <v>168</v>
      </c>
      <c r="F591" s="104">
        <v>114.30666666666667</v>
      </c>
    </row>
    <row r="592" spans="2:6" x14ac:dyDescent="0.25">
      <c r="B592" s="103">
        <v>124</v>
      </c>
      <c r="C592" s="84" t="s">
        <v>2211</v>
      </c>
      <c r="D592" s="103" t="s">
        <v>168</v>
      </c>
      <c r="F592" s="104">
        <v>123.65249999999999</v>
      </c>
    </row>
    <row r="593" spans="2:6" x14ac:dyDescent="0.25">
      <c r="B593" s="103">
        <v>125</v>
      </c>
      <c r="C593" s="84" t="s">
        <v>2212</v>
      </c>
      <c r="D593" s="103" t="s">
        <v>168</v>
      </c>
      <c r="F593" s="104">
        <v>124.49666666666666</v>
      </c>
    </row>
    <row r="594" spans="2:6" x14ac:dyDescent="0.25">
      <c r="B594" s="103">
        <v>126</v>
      </c>
      <c r="C594" s="84" t="s">
        <v>2212</v>
      </c>
      <c r="D594" s="103" t="s">
        <v>168</v>
      </c>
      <c r="F594" s="104">
        <v>124.49666666666666</v>
      </c>
    </row>
    <row r="595" spans="2:6" x14ac:dyDescent="0.25">
      <c r="B595" s="103">
        <v>127</v>
      </c>
      <c r="C595" s="84" t="s">
        <v>2213</v>
      </c>
      <c r="D595" s="103" t="s">
        <v>168</v>
      </c>
      <c r="F595" s="104">
        <v>112.10333333333335</v>
      </c>
    </row>
    <row r="596" spans="2:6" x14ac:dyDescent="0.25">
      <c r="B596" s="103">
        <v>128</v>
      </c>
      <c r="C596" s="84" t="s">
        <v>2214</v>
      </c>
      <c r="D596" s="103" t="s">
        <v>168</v>
      </c>
      <c r="F596" s="104">
        <v>112.10333333333335</v>
      </c>
    </row>
    <row r="597" spans="2:6" x14ac:dyDescent="0.25">
      <c r="B597" s="103">
        <v>129</v>
      </c>
      <c r="C597" s="84" t="s">
        <v>2215</v>
      </c>
      <c r="D597" s="103" t="s">
        <v>168</v>
      </c>
      <c r="F597" s="104">
        <v>105.28249999999998</v>
      </c>
    </row>
    <row r="598" spans="2:6" x14ac:dyDescent="0.25">
      <c r="B598" s="103">
        <v>130</v>
      </c>
      <c r="C598" s="84" t="s">
        <v>2216</v>
      </c>
      <c r="D598" s="103" t="s">
        <v>168</v>
      </c>
      <c r="F598" s="104">
        <v>114.4975</v>
      </c>
    </row>
    <row r="599" spans="2:6" x14ac:dyDescent="0.25">
      <c r="B599" s="103">
        <v>131</v>
      </c>
      <c r="C599" s="84" t="s">
        <v>2216</v>
      </c>
      <c r="D599" s="103" t="s">
        <v>168</v>
      </c>
      <c r="F599" s="104">
        <v>114.4975</v>
      </c>
    </row>
    <row r="600" spans="2:6" x14ac:dyDescent="0.25">
      <c r="B600" s="103">
        <v>132</v>
      </c>
      <c r="C600" s="84" t="s">
        <v>2216</v>
      </c>
      <c r="D600" s="103" t="s">
        <v>168</v>
      </c>
      <c r="F600" s="104">
        <v>114.4975</v>
      </c>
    </row>
    <row r="601" spans="2:6" x14ac:dyDescent="0.25">
      <c r="B601" s="103">
        <v>133</v>
      </c>
      <c r="C601" s="84" t="s">
        <v>2217</v>
      </c>
      <c r="D601" s="103" t="s">
        <v>168</v>
      </c>
      <c r="F601" s="104">
        <v>110.14250000000001</v>
      </c>
    </row>
    <row r="602" spans="2:6" x14ac:dyDescent="0.25">
      <c r="B602" s="103">
        <v>134</v>
      </c>
      <c r="C602" s="84" t="s">
        <v>2217</v>
      </c>
      <c r="D602" s="103" t="s">
        <v>168</v>
      </c>
      <c r="F602" s="104">
        <v>110.14250000000001</v>
      </c>
    </row>
    <row r="603" spans="2:6" x14ac:dyDescent="0.25">
      <c r="B603" s="103">
        <v>135</v>
      </c>
      <c r="C603" s="84" t="s">
        <v>2217</v>
      </c>
      <c r="D603" s="103" t="s">
        <v>168</v>
      </c>
      <c r="F603" s="104">
        <v>110.14250000000001</v>
      </c>
    </row>
    <row r="604" spans="2:6" x14ac:dyDescent="0.25">
      <c r="B604" s="103">
        <v>136</v>
      </c>
      <c r="C604" s="84" t="s">
        <v>2218</v>
      </c>
      <c r="D604" s="103" t="s">
        <v>168</v>
      </c>
      <c r="F604" s="104">
        <v>105.98833333333333</v>
      </c>
    </row>
    <row r="605" spans="2:6" x14ac:dyDescent="0.25">
      <c r="B605" s="103">
        <v>137</v>
      </c>
      <c r="C605" s="84" t="s">
        <v>2219</v>
      </c>
      <c r="D605" s="103" t="s">
        <v>168</v>
      </c>
      <c r="F605" s="104">
        <v>103.77749999999999</v>
      </c>
    </row>
    <row r="606" spans="2:6" x14ac:dyDescent="0.25">
      <c r="B606" s="103">
        <v>138</v>
      </c>
      <c r="C606" s="84" t="s">
        <v>2219</v>
      </c>
      <c r="D606" s="103" t="s">
        <v>168</v>
      </c>
      <c r="F606" s="104">
        <v>103.77749999999999</v>
      </c>
    </row>
    <row r="607" spans="2:6" x14ac:dyDescent="0.25">
      <c r="B607" s="103">
        <v>139</v>
      </c>
      <c r="C607" s="84" t="s">
        <v>2219</v>
      </c>
      <c r="D607" s="103" t="s">
        <v>168</v>
      </c>
      <c r="F607" s="104">
        <v>103.77749999999999</v>
      </c>
    </row>
    <row r="608" spans="2:6" x14ac:dyDescent="0.25">
      <c r="B608" s="103">
        <v>140</v>
      </c>
      <c r="C608" s="84" t="s">
        <v>2220</v>
      </c>
      <c r="D608" s="103" t="s">
        <v>168</v>
      </c>
      <c r="F608" s="104">
        <v>118.04999999999998</v>
      </c>
    </row>
    <row r="609" spans="2:6" x14ac:dyDescent="0.25">
      <c r="B609" s="103">
        <v>141</v>
      </c>
      <c r="C609" s="84" t="s">
        <v>2220</v>
      </c>
      <c r="D609" s="103" t="s">
        <v>168</v>
      </c>
      <c r="F609" s="104">
        <v>118.04999999999998</v>
      </c>
    </row>
    <row r="610" spans="2:6" x14ac:dyDescent="0.25">
      <c r="B610" s="103">
        <v>142</v>
      </c>
      <c r="C610" s="84" t="s">
        <v>2220</v>
      </c>
      <c r="D610" s="103" t="s">
        <v>168</v>
      </c>
      <c r="F610" s="104">
        <v>118.04999999999998</v>
      </c>
    </row>
    <row r="611" spans="2:6" x14ac:dyDescent="0.25">
      <c r="B611" s="103">
        <v>143</v>
      </c>
      <c r="C611" s="84" t="s">
        <v>2221</v>
      </c>
      <c r="D611" s="103" t="s">
        <v>168</v>
      </c>
      <c r="F611" s="104">
        <v>115.33916666666666</v>
      </c>
    </row>
    <row r="612" spans="2:6" x14ac:dyDescent="0.25">
      <c r="B612" s="103">
        <v>144</v>
      </c>
      <c r="C612" s="84" t="s">
        <v>2108</v>
      </c>
      <c r="D612" s="103" t="s">
        <v>168</v>
      </c>
      <c r="F612" s="104">
        <v>116.96583333333332</v>
      </c>
    </row>
    <row r="613" spans="2:6" x14ac:dyDescent="0.25">
      <c r="B613" s="103">
        <v>145</v>
      </c>
      <c r="C613" s="84" t="s">
        <v>2108</v>
      </c>
      <c r="D613" s="103" t="s">
        <v>168</v>
      </c>
      <c r="F613" s="104">
        <v>116.96583333333332</v>
      </c>
    </row>
    <row r="614" spans="2:6" x14ac:dyDescent="0.25">
      <c r="B614" s="103">
        <v>146</v>
      </c>
      <c r="C614" s="84" t="s">
        <v>2108</v>
      </c>
      <c r="D614" s="103" t="s">
        <v>168</v>
      </c>
      <c r="F614" s="104">
        <v>116.96583333333332</v>
      </c>
    </row>
    <row r="615" spans="2:6" x14ac:dyDescent="0.25">
      <c r="B615" s="103">
        <v>147</v>
      </c>
      <c r="C615" s="84" t="s">
        <v>2222</v>
      </c>
      <c r="D615" s="103" t="s">
        <v>168</v>
      </c>
      <c r="F615" s="104">
        <v>107.60000000000001</v>
      </c>
    </row>
    <row r="616" spans="2:6" x14ac:dyDescent="0.25">
      <c r="B616" s="103">
        <v>148</v>
      </c>
      <c r="C616" s="84" t="s">
        <v>2223</v>
      </c>
      <c r="D616" s="103" t="s">
        <v>168</v>
      </c>
      <c r="F616" s="104">
        <v>103.94333333333333</v>
      </c>
    </row>
    <row r="617" spans="2:6" x14ac:dyDescent="0.25">
      <c r="B617" s="103">
        <v>149</v>
      </c>
      <c r="C617" s="84" t="s">
        <v>2223</v>
      </c>
      <c r="D617" s="103" t="s">
        <v>168</v>
      </c>
      <c r="F617" s="104">
        <v>103.94333333333333</v>
      </c>
    </row>
    <row r="618" spans="2:6" x14ac:dyDescent="0.25">
      <c r="B618" s="103"/>
      <c r="C618" s="84"/>
      <c r="D618" s="103"/>
      <c r="F618" s="104"/>
    </row>
    <row r="619" spans="2:6" x14ac:dyDescent="0.25">
      <c r="B619" s="103">
        <v>270</v>
      </c>
      <c r="C619" s="84" t="s">
        <v>2224</v>
      </c>
      <c r="D619" s="103" t="s">
        <v>452</v>
      </c>
      <c r="F619" s="104">
        <v>91.723333333333329</v>
      </c>
    </row>
    <row r="620" spans="2:6" x14ac:dyDescent="0.25">
      <c r="B620" s="103">
        <v>272</v>
      </c>
      <c r="C620" s="84" t="s">
        <v>2224</v>
      </c>
      <c r="D620" s="103" t="s">
        <v>452</v>
      </c>
      <c r="F620" s="104">
        <v>91.723333333333329</v>
      </c>
    </row>
    <row r="621" spans="2:6" x14ac:dyDescent="0.25">
      <c r="B621" s="103">
        <v>273</v>
      </c>
      <c r="C621" s="84" t="s">
        <v>2224</v>
      </c>
      <c r="D621" s="103" t="s">
        <v>452</v>
      </c>
      <c r="F621" s="104">
        <v>91.723333333333329</v>
      </c>
    </row>
    <row r="622" spans="2:6" x14ac:dyDescent="0.25">
      <c r="B622" s="103">
        <v>274</v>
      </c>
      <c r="C622" s="84" t="s">
        <v>2224</v>
      </c>
      <c r="D622" s="103" t="s">
        <v>452</v>
      </c>
      <c r="F622" s="104">
        <v>91.723333333333329</v>
      </c>
    </row>
    <row r="623" spans="2:6" x14ac:dyDescent="0.25">
      <c r="B623" s="103">
        <v>271</v>
      </c>
      <c r="C623" s="84" t="s">
        <v>2225</v>
      </c>
      <c r="D623" s="103" t="s">
        <v>452</v>
      </c>
      <c r="F623" s="104">
        <v>89.938333333333333</v>
      </c>
    </row>
    <row r="624" spans="2:6" x14ac:dyDescent="0.25">
      <c r="B624" s="103">
        <v>275</v>
      </c>
      <c r="C624" s="84" t="s">
        <v>2226</v>
      </c>
      <c r="D624" s="103" t="s">
        <v>452</v>
      </c>
      <c r="F624" s="104">
        <v>96.734166666666667</v>
      </c>
    </row>
    <row r="625" spans="2:6" x14ac:dyDescent="0.25">
      <c r="B625" s="103">
        <v>276</v>
      </c>
      <c r="C625" s="84" t="s">
        <v>2226</v>
      </c>
      <c r="D625" s="103" t="s">
        <v>452</v>
      </c>
      <c r="F625" s="104">
        <v>96.734166666666667</v>
      </c>
    </row>
    <row r="626" spans="2:6" x14ac:dyDescent="0.25">
      <c r="B626" s="103">
        <v>277</v>
      </c>
      <c r="C626" s="84" t="s">
        <v>2227</v>
      </c>
      <c r="D626" s="103" t="s">
        <v>452</v>
      </c>
      <c r="F626" s="104">
        <v>96.734166666666667</v>
      </c>
    </row>
    <row r="627" spans="2:6" x14ac:dyDescent="0.25">
      <c r="B627" s="103">
        <v>278</v>
      </c>
      <c r="C627" s="84" t="s">
        <v>2228</v>
      </c>
      <c r="D627" s="103" t="s">
        <v>452</v>
      </c>
      <c r="F627" s="104">
        <v>90.958333333333343</v>
      </c>
    </row>
    <row r="628" spans="2:6" x14ac:dyDescent="0.25">
      <c r="B628" s="103">
        <v>279</v>
      </c>
      <c r="C628" s="84" t="s">
        <v>2229</v>
      </c>
      <c r="D628" s="103" t="s">
        <v>452</v>
      </c>
      <c r="F628" s="104">
        <v>92.401666666666671</v>
      </c>
    </row>
    <row r="629" spans="2:6" x14ac:dyDescent="0.25">
      <c r="B629" s="103">
        <v>280</v>
      </c>
      <c r="C629" s="84" t="s">
        <v>2230</v>
      </c>
      <c r="D629" s="103" t="s">
        <v>452</v>
      </c>
      <c r="F629" s="104">
        <v>94.610000000000014</v>
      </c>
    </row>
    <row r="630" spans="2:6" x14ac:dyDescent="0.25">
      <c r="B630" s="103">
        <v>281</v>
      </c>
      <c r="C630" s="84" t="s">
        <v>2231</v>
      </c>
      <c r="D630" s="103" t="s">
        <v>452</v>
      </c>
      <c r="F630" s="104">
        <v>92.919166666666669</v>
      </c>
    </row>
    <row r="631" spans="2:6" x14ac:dyDescent="0.25">
      <c r="B631" s="103">
        <v>282</v>
      </c>
      <c r="C631" s="84" t="s">
        <v>2231</v>
      </c>
      <c r="D631" s="103" t="s">
        <v>452</v>
      </c>
      <c r="F631" s="104">
        <v>92.919166666666669</v>
      </c>
    </row>
    <row r="632" spans="2:6" x14ac:dyDescent="0.25">
      <c r="B632" s="103">
        <v>283</v>
      </c>
      <c r="C632" s="84" t="s">
        <v>1871</v>
      </c>
      <c r="D632" s="103" t="s">
        <v>452</v>
      </c>
      <c r="F632" s="104">
        <v>92.748333333333349</v>
      </c>
    </row>
    <row r="633" spans="2:6" x14ac:dyDescent="0.25">
      <c r="B633" s="103">
        <v>284</v>
      </c>
      <c r="C633" s="84" t="s">
        <v>1938</v>
      </c>
      <c r="D633" s="103" t="s">
        <v>452</v>
      </c>
      <c r="F633" s="104">
        <v>93.681666666666658</v>
      </c>
    </row>
    <row r="634" spans="2:6" x14ac:dyDescent="0.25">
      <c r="B634" s="103">
        <v>285</v>
      </c>
      <c r="C634" s="84" t="s">
        <v>2232</v>
      </c>
      <c r="D634" s="103" t="s">
        <v>452</v>
      </c>
      <c r="F634" s="104">
        <v>91.723333333333329</v>
      </c>
    </row>
    <row r="635" spans="2:6" x14ac:dyDescent="0.25">
      <c r="B635" s="103">
        <v>286</v>
      </c>
      <c r="C635" s="84" t="s">
        <v>2233</v>
      </c>
      <c r="D635" s="103" t="s">
        <v>452</v>
      </c>
      <c r="F635" s="104">
        <v>89.507500000000007</v>
      </c>
    </row>
    <row r="636" spans="2:6" x14ac:dyDescent="0.25">
      <c r="B636" s="103">
        <v>287</v>
      </c>
      <c r="C636" s="84" t="s">
        <v>2234</v>
      </c>
      <c r="D636" s="103" t="s">
        <v>452</v>
      </c>
      <c r="F636" s="104">
        <v>93.518333333333331</v>
      </c>
    </row>
    <row r="637" spans="2:6" x14ac:dyDescent="0.25">
      <c r="B637" s="103">
        <v>288</v>
      </c>
      <c r="C637" s="84" t="s">
        <v>2234</v>
      </c>
      <c r="D637" s="103" t="s">
        <v>452</v>
      </c>
      <c r="F637" s="104">
        <v>93.518333333333331</v>
      </c>
    </row>
    <row r="638" spans="2:6" x14ac:dyDescent="0.25">
      <c r="B638" s="103">
        <v>289</v>
      </c>
      <c r="C638" s="84" t="s">
        <v>2235</v>
      </c>
      <c r="D638" s="103" t="s">
        <v>452</v>
      </c>
      <c r="F638" s="104">
        <v>92.401666666666671</v>
      </c>
    </row>
    <row r="639" spans="2:6" x14ac:dyDescent="0.25">
      <c r="B639" s="103"/>
      <c r="C639" s="84"/>
      <c r="D639" s="103"/>
      <c r="F639" s="104"/>
    </row>
    <row r="640" spans="2:6" x14ac:dyDescent="0.25">
      <c r="B640" s="103">
        <v>580</v>
      </c>
      <c r="C640" s="84" t="s">
        <v>2236</v>
      </c>
      <c r="D640" s="103" t="s">
        <v>935</v>
      </c>
      <c r="F640" s="104">
        <v>98.624583333333334</v>
      </c>
    </row>
    <row r="641" spans="2:6" x14ac:dyDescent="0.25">
      <c r="B641" s="103">
        <v>581</v>
      </c>
      <c r="C641" s="84" t="s">
        <v>2236</v>
      </c>
      <c r="D641" s="103" t="s">
        <v>935</v>
      </c>
      <c r="F641" s="104">
        <v>98.624583333333334</v>
      </c>
    </row>
    <row r="642" spans="2:6" x14ac:dyDescent="0.25">
      <c r="B642" s="103">
        <v>582</v>
      </c>
      <c r="C642" s="84" t="s">
        <v>2237</v>
      </c>
      <c r="D642" s="103" t="s">
        <v>935</v>
      </c>
      <c r="F642" s="104">
        <v>99.448333333333338</v>
      </c>
    </row>
    <row r="643" spans="2:6" x14ac:dyDescent="0.25">
      <c r="B643" s="103">
        <v>583</v>
      </c>
      <c r="C643" s="84" t="s">
        <v>2238</v>
      </c>
      <c r="D643" s="103" t="s">
        <v>935</v>
      </c>
      <c r="F643" s="104">
        <v>100.68416666666668</v>
      </c>
    </row>
    <row r="644" spans="2:6" x14ac:dyDescent="0.25">
      <c r="B644" s="103">
        <v>584</v>
      </c>
      <c r="C644" s="84" t="s">
        <v>2222</v>
      </c>
      <c r="D644" s="103" t="s">
        <v>935</v>
      </c>
      <c r="F644" s="104">
        <v>100.60041666666666</v>
      </c>
    </row>
    <row r="645" spans="2:6" x14ac:dyDescent="0.25">
      <c r="B645" s="103">
        <v>585</v>
      </c>
      <c r="C645" s="84" t="s">
        <v>2239</v>
      </c>
      <c r="D645" s="103" t="s">
        <v>935</v>
      </c>
      <c r="F645" s="104">
        <v>101.50708333333336</v>
      </c>
    </row>
    <row r="646" spans="2:6" x14ac:dyDescent="0.25">
      <c r="B646" s="103">
        <v>586</v>
      </c>
      <c r="C646" s="84" t="s">
        <v>2240</v>
      </c>
      <c r="D646" s="103" t="s">
        <v>935</v>
      </c>
      <c r="F646" s="104">
        <v>100.68416666666668</v>
      </c>
    </row>
    <row r="647" spans="2:6" x14ac:dyDescent="0.25">
      <c r="B647" s="103">
        <v>587</v>
      </c>
      <c r="C647" s="84" t="s">
        <v>2241</v>
      </c>
      <c r="D647" s="103" t="s">
        <v>935</v>
      </c>
      <c r="F647" s="104">
        <v>100.52000000000001</v>
      </c>
    </row>
    <row r="648" spans="2:6" x14ac:dyDescent="0.25">
      <c r="B648" s="103">
        <v>585</v>
      </c>
      <c r="C648" s="84" t="s">
        <v>2242</v>
      </c>
      <c r="D648" s="103" t="s">
        <v>935</v>
      </c>
      <c r="F648" s="104">
        <v>101.50791666666667</v>
      </c>
    </row>
    <row r="649" spans="2:6" x14ac:dyDescent="0.25">
      <c r="B649" s="103"/>
      <c r="C649" s="84"/>
      <c r="D649" s="103"/>
      <c r="F649" s="104"/>
    </row>
    <row r="650" spans="2:6" x14ac:dyDescent="0.25">
      <c r="B650" s="103">
        <v>430</v>
      </c>
      <c r="C650" s="84" t="s">
        <v>1967</v>
      </c>
      <c r="D650" s="103" t="s">
        <v>701</v>
      </c>
      <c r="F650" s="104">
        <v>101.09750000000003</v>
      </c>
    </row>
    <row r="651" spans="2:6" x14ac:dyDescent="0.25">
      <c r="B651" s="103">
        <v>431</v>
      </c>
      <c r="C651" s="84" t="s">
        <v>1967</v>
      </c>
      <c r="D651" s="103" t="s">
        <v>701</v>
      </c>
      <c r="F651" s="104">
        <v>101.09750000000003</v>
      </c>
    </row>
    <row r="652" spans="2:6" x14ac:dyDescent="0.25">
      <c r="B652" s="103">
        <v>432</v>
      </c>
      <c r="C652" s="84" t="s">
        <v>1967</v>
      </c>
      <c r="D652" s="103" t="s">
        <v>701</v>
      </c>
      <c r="F652" s="104">
        <v>101.09750000000003</v>
      </c>
    </row>
    <row r="653" spans="2:6" x14ac:dyDescent="0.25">
      <c r="B653" s="103">
        <v>433</v>
      </c>
      <c r="C653" s="84" t="s">
        <v>2243</v>
      </c>
      <c r="D653" s="103" t="s">
        <v>701</v>
      </c>
      <c r="F653" s="104">
        <v>98.053749999999994</v>
      </c>
    </row>
    <row r="654" spans="2:6" x14ac:dyDescent="0.25">
      <c r="B654" s="103">
        <v>434</v>
      </c>
      <c r="C654" s="84" t="s">
        <v>2244</v>
      </c>
      <c r="D654" s="103" t="s">
        <v>701</v>
      </c>
      <c r="F654" s="104">
        <v>107.02875</v>
      </c>
    </row>
    <row r="655" spans="2:6" x14ac:dyDescent="0.25">
      <c r="B655" s="103">
        <v>435</v>
      </c>
      <c r="C655" s="84" t="s">
        <v>2244</v>
      </c>
      <c r="D655" s="103" t="s">
        <v>701</v>
      </c>
      <c r="F655" s="104">
        <v>107.02875</v>
      </c>
    </row>
    <row r="656" spans="2:6" x14ac:dyDescent="0.25">
      <c r="B656" s="103">
        <v>436</v>
      </c>
      <c r="C656" s="84" t="s">
        <v>2244</v>
      </c>
      <c r="D656" s="103" t="s">
        <v>701</v>
      </c>
      <c r="F656" s="104">
        <v>107.02875</v>
      </c>
    </row>
    <row r="657" spans="2:6" x14ac:dyDescent="0.25">
      <c r="B657" s="103">
        <v>437</v>
      </c>
      <c r="C657" s="84" t="s">
        <v>2245</v>
      </c>
      <c r="D657" s="103" t="s">
        <v>701</v>
      </c>
      <c r="F657" s="104">
        <v>99.780416666666667</v>
      </c>
    </row>
    <row r="658" spans="2:6" x14ac:dyDescent="0.25">
      <c r="B658" s="103">
        <v>438</v>
      </c>
      <c r="C658" s="84" t="s">
        <v>2245</v>
      </c>
      <c r="D658" s="103" t="s">
        <v>701</v>
      </c>
      <c r="F658" s="104">
        <v>99.780416666666667</v>
      </c>
    </row>
    <row r="659" spans="2:6" x14ac:dyDescent="0.25">
      <c r="B659" s="103">
        <v>439</v>
      </c>
      <c r="C659" s="84" t="s">
        <v>2246</v>
      </c>
      <c r="D659" s="103" t="s">
        <v>701</v>
      </c>
      <c r="F659" s="104">
        <v>99.780416666666667</v>
      </c>
    </row>
    <row r="660" spans="2:6" x14ac:dyDescent="0.25">
      <c r="B660" s="103">
        <v>440</v>
      </c>
      <c r="C660" s="84" t="s">
        <v>2247</v>
      </c>
      <c r="D660" s="103" t="s">
        <v>701</v>
      </c>
      <c r="F660" s="104">
        <v>103.64749999999998</v>
      </c>
    </row>
    <row r="661" spans="2:6" x14ac:dyDescent="0.25">
      <c r="B661" s="103">
        <v>441</v>
      </c>
      <c r="C661" s="84" t="s">
        <v>2248</v>
      </c>
      <c r="D661" s="103" t="s">
        <v>701</v>
      </c>
      <c r="F661" s="104">
        <v>105.13041666666668</v>
      </c>
    </row>
    <row r="662" spans="2:6" x14ac:dyDescent="0.25">
      <c r="B662" s="103">
        <v>442</v>
      </c>
      <c r="C662" s="84" t="s">
        <v>2249</v>
      </c>
      <c r="D662" s="103" t="s">
        <v>701</v>
      </c>
      <c r="F662" s="104">
        <v>101.42666666666669</v>
      </c>
    </row>
    <row r="663" spans="2:6" x14ac:dyDescent="0.25">
      <c r="B663" s="103">
        <v>443</v>
      </c>
      <c r="C663" s="84" t="s">
        <v>2249</v>
      </c>
      <c r="D663" s="103" t="s">
        <v>701</v>
      </c>
      <c r="F663" s="104">
        <v>101.42666666666669</v>
      </c>
    </row>
    <row r="664" spans="2:6" x14ac:dyDescent="0.25">
      <c r="B664" s="103">
        <v>444</v>
      </c>
      <c r="C664" s="84" t="s">
        <v>2250</v>
      </c>
      <c r="D664" s="103" t="s">
        <v>701</v>
      </c>
      <c r="F664" s="104">
        <v>104.71833333333333</v>
      </c>
    </row>
    <row r="665" spans="2:6" x14ac:dyDescent="0.25">
      <c r="B665" s="103">
        <v>445</v>
      </c>
      <c r="C665" s="84" t="s">
        <v>2250</v>
      </c>
      <c r="D665" s="103" t="s">
        <v>701</v>
      </c>
      <c r="F665" s="104">
        <v>104.71833333333333</v>
      </c>
    </row>
    <row r="666" spans="2:6" x14ac:dyDescent="0.25">
      <c r="B666" s="103">
        <v>446</v>
      </c>
      <c r="C666" s="84" t="s">
        <v>2251</v>
      </c>
      <c r="D666" s="103" t="s">
        <v>701</v>
      </c>
      <c r="F666" s="104">
        <v>98.295000000000002</v>
      </c>
    </row>
    <row r="667" spans="2:6" x14ac:dyDescent="0.25">
      <c r="B667" s="103">
        <v>447</v>
      </c>
      <c r="C667" s="84" t="s">
        <v>2251</v>
      </c>
      <c r="D667" s="103" t="s">
        <v>701</v>
      </c>
      <c r="F667" s="104">
        <v>98.295000000000002</v>
      </c>
    </row>
    <row r="668" spans="2:6" x14ac:dyDescent="0.25">
      <c r="B668" s="103">
        <v>448</v>
      </c>
      <c r="C668" s="84" t="s">
        <v>2252</v>
      </c>
      <c r="D668" s="103" t="s">
        <v>701</v>
      </c>
      <c r="F668" s="104">
        <v>97.969999999999985</v>
      </c>
    </row>
    <row r="669" spans="2:6" x14ac:dyDescent="0.25">
      <c r="B669" s="103">
        <v>449</v>
      </c>
      <c r="C669" s="84" t="s">
        <v>2252</v>
      </c>
      <c r="D669" s="103" t="s">
        <v>701</v>
      </c>
      <c r="F669" s="104">
        <v>97.969999999999985</v>
      </c>
    </row>
    <row r="670" spans="2:6" x14ac:dyDescent="0.25">
      <c r="B670" s="103">
        <v>450</v>
      </c>
      <c r="C670" s="84" t="s">
        <v>2253</v>
      </c>
      <c r="D670" s="103" t="s">
        <v>701</v>
      </c>
      <c r="F670" s="104">
        <v>95.004583333333329</v>
      </c>
    </row>
    <row r="671" spans="2:6" x14ac:dyDescent="0.25">
      <c r="B671" s="103">
        <v>451</v>
      </c>
      <c r="C671" s="84" t="s">
        <v>2254</v>
      </c>
      <c r="D671" s="103" t="s">
        <v>701</v>
      </c>
      <c r="F671" s="104">
        <v>97.723333333333329</v>
      </c>
    </row>
    <row r="672" spans="2:6" x14ac:dyDescent="0.25">
      <c r="B672" s="103">
        <v>452</v>
      </c>
      <c r="C672" s="84" t="s">
        <v>2254</v>
      </c>
      <c r="D672" s="103" t="s">
        <v>701</v>
      </c>
      <c r="F672" s="104">
        <v>97.723333333333329</v>
      </c>
    </row>
    <row r="673" spans="2:6" x14ac:dyDescent="0.25">
      <c r="B673" s="103">
        <v>453</v>
      </c>
      <c r="C673" s="84" t="s">
        <v>2255</v>
      </c>
      <c r="D673" s="103" t="s">
        <v>701</v>
      </c>
      <c r="F673" s="104">
        <v>98.132499999999993</v>
      </c>
    </row>
    <row r="674" spans="2:6" x14ac:dyDescent="0.25">
      <c r="B674" s="103">
        <v>454</v>
      </c>
      <c r="C674" s="84" t="s">
        <v>2255</v>
      </c>
      <c r="D674" s="103" t="s">
        <v>701</v>
      </c>
      <c r="F674" s="104">
        <v>98.132499999999993</v>
      </c>
    </row>
    <row r="675" spans="2:6" x14ac:dyDescent="0.25">
      <c r="B675" s="103">
        <v>455</v>
      </c>
      <c r="C675" s="84" t="s">
        <v>1993</v>
      </c>
      <c r="D675" s="103" t="s">
        <v>701</v>
      </c>
      <c r="F675" s="104">
        <v>96.983333333333334</v>
      </c>
    </row>
    <row r="676" spans="2:6" x14ac:dyDescent="0.25">
      <c r="B676" s="103">
        <v>456</v>
      </c>
      <c r="C676" s="84" t="s">
        <v>2133</v>
      </c>
      <c r="D676" s="103" t="s">
        <v>701</v>
      </c>
      <c r="F676" s="104">
        <v>99.780416666666667</v>
      </c>
    </row>
    <row r="677" spans="2:6" x14ac:dyDescent="0.25">
      <c r="B677" s="103">
        <v>457</v>
      </c>
      <c r="C677" s="84" t="s">
        <v>1959</v>
      </c>
      <c r="D677" s="103" t="s">
        <v>701</v>
      </c>
      <c r="F677" s="104">
        <v>99.780416666666667</v>
      </c>
    </row>
    <row r="678" spans="2:6" x14ac:dyDescent="0.25">
      <c r="B678" s="103">
        <v>458</v>
      </c>
      <c r="C678" s="84" t="s">
        <v>2256</v>
      </c>
      <c r="D678" s="103" t="s">
        <v>701</v>
      </c>
      <c r="F678" s="104">
        <v>95.825000000000003</v>
      </c>
    </row>
    <row r="679" spans="2:6" x14ac:dyDescent="0.25">
      <c r="B679" s="103"/>
      <c r="C679" s="84"/>
      <c r="D679" s="103"/>
      <c r="F679" s="104"/>
    </row>
    <row r="680" spans="2:6" x14ac:dyDescent="0.25">
      <c r="B680" s="103">
        <v>730</v>
      </c>
      <c r="C680" s="84" t="s">
        <v>2257</v>
      </c>
      <c r="D680" s="103" t="s">
        <v>1159</v>
      </c>
      <c r="F680" s="104">
        <v>91.463333333333338</v>
      </c>
    </row>
    <row r="681" spans="2:6" x14ac:dyDescent="0.25">
      <c r="B681" s="103">
        <v>731</v>
      </c>
      <c r="C681" s="84" t="s">
        <v>2257</v>
      </c>
      <c r="D681" s="103" t="s">
        <v>1159</v>
      </c>
      <c r="F681" s="104">
        <v>91.463333333333338</v>
      </c>
    </row>
    <row r="682" spans="2:6" x14ac:dyDescent="0.25">
      <c r="B682" s="103">
        <v>734</v>
      </c>
      <c r="C682" s="84" t="s">
        <v>2258</v>
      </c>
      <c r="D682" s="103" t="s">
        <v>1159</v>
      </c>
      <c r="F682" s="104">
        <v>91.050416666666663</v>
      </c>
    </row>
    <row r="683" spans="2:6" x14ac:dyDescent="0.25">
      <c r="B683" s="103">
        <v>735</v>
      </c>
      <c r="C683" s="84" t="s">
        <v>2259</v>
      </c>
      <c r="D683" s="103" t="s">
        <v>1159</v>
      </c>
      <c r="F683" s="104">
        <v>84.134999999999991</v>
      </c>
    </row>
    <row r="684" spans="2:6" x14ac:dyDescent="0.25">
      <c r="B684" s="103">
        <v>736</v>
      </c>
      <c r="C684" s="84" t="s">
        <v>2260</v>
      </c>
      <c r="D684" s="103" t="s">
        <v>1159</v>
      </c>
      <c r="F684" s="104">
        <v>88.334583333333327</v>
      </c>
    </row>
    <row r="685" spans="2:6" x14ac:dyDescent="0.25">
      <c r="B685" s="103">
        <v>737</v>
      </c>
      <c r="C685" s="84" t="s">
        <v>2261</v>
      </c>
      <c r="D685" s="103" t="s">
        <v>1159</v>
      </c>
      <c r="F685" s="104">
        <v>88.663749999999993</v>
      </c>
    </row>
    <row r="686" spans="2:6" x14ac:dyDescent="0.25">
      <c r="B686" s="103">
        <v>738</v>
      </c>
      <c r="C686" s="84" t="s">
        <v>2262</v>
      </c>
      <c r="D686" s="103" t="s">
        <v>1159</v>
      </c>
      <c r="F686" s="104">
        <v>88.334583333333327</v>
      </c>
    </row>
    <row r="687" spans="2:6" x14ac:dyDescent="0.25">
      <c r="B687" s="103">
        <v>739</v>
      </c>
      <c r="C687" s="84" t="s">
        <v>2263</v>
      </c>
      <c r="D687" s="103" t="s">
        <v>1159</v>
      </c>
      <c r="F687" s="104">
        <v>88.334583333333327</v>
      </c>
    </row>
    <row r="688" spans="2:6" x14ac:dyDescent="0.25">
      <c r="B688" s="103">
        <v>740</v>
      </c>
      <c r="C688" s="84" t="s">
        <v>2264</v>
      </c>
      <c r="D688" s="103" t="s">
        <v>1159</v>
      </c>
      <c r="F688" s="104">
        <v>87.100833333333341</v>
      </c>
    </row>
    <row r="689" spans="2:6" x14ac:dyDescent="0.25">
      <c r="B689" s="103">
        <v>741</v>
      </c>
      <c r="C689" s="84" t="s">
        <v>2264</v>
      </c>
      <c r="D689" s="103" t="s">
        <v>1159</v>
      </c>
      <c r="F689" s="104">
        <v>87.100833333333341</v>
      </c>
    </row>
    <row r="690" spans="2:6" x14ac:dyDescent="0.25">
      <c r="B690" s="103">
        <v>743</v>
      </c>
      <c r="C690" s="84" t="s">
        <v>1948</v>
      </c>
      <c r="D690" s="103" t="s">
        <v>1159</v>
      </c>
      <c r="F690" s="104">
        <v>88.334583333333327</v>
      </c>
    </row>
    <row r="691" spans="2:6" x14ac:dyDescent="0.25">
      <c r="B691" s="103">
        <v>744</v>
      </c>
      <c r="C691" s="84" t="s">
        <v>2265</v>
      </c>
      <c r="D691" s="103" t="s">
        <v>1159</v>
      </c>
      <c r="F691" s="104">
        <v>88.334583333333327</v>
      </c>
    </row>
    <row r="692" spans="2:6" x14ac:dyDescent="0.25">
      <c r="B692" s="103">
        <v>745</v>
      </c>
      <c r="C692" s="84" t="s">
        <v>2266</v>
      </c>
      <c r="D692" s="103" t="s">
        <v>1159</v>
      </c>
      <c r="F692" s="104">
        <v>88.334583333333327</v>
      </c>
    </row>
    <row r="693" spans="2:6" x14ac:dyDescent="0.25">
      <c r="B693" s="103">
        <v>746</v>
      </c>
      <c r="C693" s="84" t="s">
        <v>2267</v>
      </c>
      <c r="D693" s="103" t="s">
        <v>1159</v>
      </c>
      <c r="F693" s="104">
        <v>88.334583333333327</v>
      </c>
    </row>
    <row r="694" spans="2:6" x14ac:dyDescent="0.25">
      <c r="B694" s="103">
        <v>747</v>
      </c>
      <c r="C694" s="84" t="s">
        <v>2268</v>
      </c>
      <c r="D694" s="103" t="s">
        <v>1159</v>
      </c>
      <c r="F694" s="104">
        <v>88.334583333333327</v>
      </c>
    </row>
    <row r="695" spans="2:6" x14ac:dyDescent="0.25">
      <c r="B695" s="103">
        <v>748</v>
      </c>
      <c r="C695" s="84" t="s">
        <v>2269</v>
      </c>
      <c r="D695" s="103" t="s">
        <v>1159</v>
      </c>
      <c r="F695" s="104">
        <v>91.463333333333338</v>
      </c>
    </row>
    <row r="696" spans="2:6" x14ac:dyDescent="0.25">
      <c r="B696" s="103">
        <v>749</v>
      </c>
      <c r="C696" s="84" t="s">
        <v>2270</v>
      </c>
      <c r="D696" s="103" t="s">
        <v>1159</v>
      </c>
      <c r="F696" s="104">
        <v>88.334583333333327</v>
      </c>
    </row>
    <row r="697" spans="2:6" x14ac:dyDescent="0.25">
      <c r="B697" s="103"/>
      <c r="C697" s="84"/>
      <c r="D697" s="103"/>
      <c r="F697" s="104"/>
    </row>
    <row r="698" spans="2:6" x14ac:dyDescent="0.25">
      <c r="B698" s="103">
        <v>970</v>
      </c>
      <c r="C698" s="84" t="s">
        <v>2061</v>
      </c>
      <c r="D698" s="103" t="s">
        <v>1527</v>
      </c>
      <c r="F698" s="104">
        <v>115.07833333333335</v>
      </c>
    </row>
    <row r="699" spans="2:6" x14ac:dyDescent="0.25">
      <c r="B699" s="103">
        <v>971</v>
      </c>
      <c r="C699" s="84" t="s">
        <v>2061</v>
      </c>
      <c r="D699" s="103" t="s">
        <v>1527</v>
      </c>
      <c r="F699" s="104">
        <v>115.07833333333335</v>
      </c>
    </row>
    <row r="700" spans="2:6" x14ac:dyDescent="0.25">
      <c r="B700" s="103">
        <v>972</v>
      </c>
      <c r="C700" s="84" t="s">
        <v>2061</v>
      </c>
      <c r="D700" s="103" t="s">
        <v>1527</v>
      </c>
      <c r="F700" s="104">
        <v>115.07833333333335</v>
      </c>
    </row>
    <row r="701" spans="2:6" x14ac:dyDescent="0.25">
      <c r="B701" s="103">
        <v>973</v>
      </c>
      <c r="C701" s="84" t="s">
        <v>2271</v>
      </c>
      <c r="D701" s="103" t="s">
        <v>1527</v>
      </c>
      <c r="F701" s="104">
        <v>112.50958333333334</v>
      </c>
    </row>
    <row r="702" spans="2:6" x14ac:dyDescent="0.25">
      <c r="B702" s="103">
        <v>974</v>
      </c>
      <c r="C702" s="84" t="s">
        <v>2272</v>
      </c>
      <c r="D702" s="103" t="s">
        <v>1527</v>
      </c>
      <c r="F702" s="104">
        <v>115.24041666666666</v>
      </c>
    </row>
    <row r="703" spans="2:6" x14ac:dyDescent="0.25">
      <c r="B703" s="103">
        <v>975</v>
      </c>
      <c r="C703" s="84" t="s">
        <v>2273</v>
      </c>
      <c r="D703" s="103" t="s">
        <v>1527</v>
      </c>
      <c r="F703" s="104">
        <v>110.29208333333335</v>
      </c>
    </row>
    <row r="704" spans="2:6" x14ac:dyDescent="0.25">
      <c r="B704" s="103">
        <v>976</v>
      </c>
      <c r="C704" s="84" t="s">
        <v>2274</v>
      </c>
      <c r="D704" s="103" t="s">
        <v>1527</v>
      </c>
      <c r="F704" s="104">
        <v>107.48208333333334</v>
      </c>
    </row>
    <row r="705" spans="2:6" x14ac:dyDescent="0.25">
      <c r="B705" s="103">
        <v>977</v>
      </c>
      <c r="C705" s="84" t="s">
        <v>2275</v>
      </c>
      <c r="D705" s="103" t="s">
        <v>1527</v>
      </c>
      <c r="F705" s="104">
        <v>116.53458333333333</v>
      </c>
    </row>
    <row r="706" spans="2:6" x14ac:dyDescent="0.25">
      <c r="B706" s="103">
        <v>978</v>
      </c>
      <c r="C706" s="84" t="s">
        <v>2276</v>
      </c>
      <c r="D706" s="103" t="s">
        <v>1527</v>
      </c>
      <c r="F706" s="104">
        <v>113.63250000000002</v>
      </c>
    </row>
    <row r="707" spans="2:6" x14ac:dyDescent="0.25">
      <c r="B707" s="103">
        <v>979</v>
      </c>
      <c r="C707" s="84" t="s">
        <v>2277</v>
      </c>
      <c r="D707" s="103" t="s">
        <v>1527</v>
      </c>
      <c r="F707" s="104">
        <v>110.89583333333333</v>
      </c>
    </row>
    <row r="708" spans="2:6" x14ac:dyDescent="0.25">
      <c r="B708" s="103"/>
      <c r="C708" s="84"/>
      <c r="D708" s="103"/>
      <c r="F708" s="104"/>
    </row>
    <row r="709" spans="2:6" x14ac:dyDescent="0.25">
      <c r="B709" s="103">
        <v>150</v>
      </c>
      <c r="C709" s="84" t="s">
        <v>2278</v>
      </c>
      <c r="D709" s="103" t="s">
        <v>251</v>
      </c>
      <c r="F709" s="104">
        <v>114.34666666666669</v>
      </c>
    </row>
    <row r="710" spans="2:6" x14ac:dyDescent="0.25">
      <c r="B710" s="103">
        <v>151</v>
      </c>
      <c r="C710" s="84" t="s">
        <v>2278</v>
      </c>
      <c r="D710" s="103" t="s">
        <v>251</v>
      </c>
      <c r="F710" s="104">
        <v>114.34666666666669</v>
      </c>
    </row>
    <row r="711" spans="2:6" x14ac:dyDescent="0.25">
      <c r="B711" s="103">
        <v>152</v>
      </c>
      <c r="C711" s="84" t="s">
        <v>2278</v>
      </c>
      <c r="D711" s="103" t="s">
        <v>251</v>
      </c>
      <c r="F711" s="104">
        <v>114.34666666666669</v>
      </c>
    </row>
    <row r="712" spans="2:6" x14ac:dyDescent="0.25">
      <c r="B712" s="103">
        <v>153</v>
      </c>
      <c r="C712" s="84" t="s">
        <v>1935</v>
      </c>
      <c r="D712" s="103" t="s">
        <v>251</v>
      </c>
      <c r="F712" s="104">
        <v>114.34666666666669</v>
      </c>
    </row>
    <row r="713" spans="2:6" x14ac:dyDescent="0.25">
      <c r="B713" s="103">
        <v>154</v>
      </c>
      <c r="C713" s="84" t="s">
        <v>2279</v>
      </c>
      <c r="D713" s="103" t="s">
        <v>251</v>
      </c>
      <c r="F713" s="104">
        <v>114.34666666666669</v>
      </c>
    </row>
    <row r="714" spans="2:6" x14ac:dyDescent="0.25">
      <c r="B714" s="103">
        <v>155</v>
      </c>
      <c r="C714" s="84" t="s">
        <v>2280</v>
      </c>
      <c r="D714" s="103" t="s">
        <v>251</v>
      </c>
      <c r="F714" s="104">
        <v>114.09416666666669</v>
      </c>
    </row>
    <row r="715" spans="2:6" x14ac:dyDescent="0.25">
      <c r="B715" s="103">
        <v>156</v>
      </c>
      <c r="C715" s="84" t="s">
        <v>2281</v>
      </c>
      <c r="D715" s="103" t="s">
        <v>251</v>
      </c>
      <c r="F715" s="104">
        <v>114.34666666666669</v>
      </c>
    </row>
    <row r="716" spans="2:6" x14ac:dyDescent="0.25">
      <c r="B716" s="103">
        <v>157</v>
      </c>
      <c r="C716" s="84" t="s">
        <v>2282</v>
      </c>
      <c r="D716" s="103" t="s">
        <v>251</v>
      </c>
      <c r="F716" s="104">
        <v>112.80166666666666</v>
      </c>
    </row>
    <row r="717" spans="2:6" x14ac:dyDescent="0.25">
      <c r="B717" s="103">
        <v>158</v>
      </c>
      <c r="C717" s="84" t="s">
        <v>2283</v>
      </c>
      <c r="D717" s="103" t="s">
        <v>251</v>
      </c>
      <c r="F717" s="104">
        <v>112.80166666666666</v>
      </c>
    </row>
    <row r="718" spans="2:6" x14ac:dyDescent="0.25">
      <c r="B718" s="103">
        <v>159</v>
      </c>
      <c r="C718" s="84" t="s">
        <v>2284</v>
      </c>
      <c r="D718" s="103" t="s">
        <v>251</v>
      </c>
      <c r="F718" s="104">
        <v>110.24916666666668</v>
      </c>
    </row>
    <row r="719" spans="2:6" x14ac:dyDescent="0.25">
      <c r="B719" s="103">
        <v>160</v>
      </c>
      <c r="C719" s="84" t="s">
        <v>1848</v>
      </c>
      <c r="D719" s="103" t="s">
        <v>251</v>
      </c>
      <c r="F719" s="104">
        <v>114.34666666666669</v>
      </c>
    </row>
    <row r="720" spans="2:6" x14ac:dyDescent="0.25">
      <c r="B720" s="103">
        <v>161</v>
      </c>
      <c r="C720" s="84" t="s">
        <v>2285</v>
      </c>
      <c r="D720" s="103" t="s">
        <v>251</v>
      </c>
      <c r="F720" s="104">
        <v>114.34666666666669</v>
      </c>
    </row>
    <row r="721" spans="2:6" x14ac:dyDescent="0.25">
      <c r="B721" s="103">
        <v>162</v>
      </c>
      <c r="C721" s="84" t="s">
        <v>2286</v>
      </c>
      <c r="D721" s="103" t="s">
        <v>251</v>
      </c>
      <c r="F721" s="104">
        <v>114.34666666666669</v>
      </c>
    </row>
    <row r="722" spans="2:6" x14ac:dyDescent="0.25">
      <c r="B722" s="103">
        <v>163</v>
      </c>
      <c r="C722" s="84" t="s">
        <v>2287</v>
      </c>
      <c r="D722" s="103" t="s">
        <v>251</v>
      </c>
      <c r="F722" s="104">
        <v>112.80166666666666</v>
      </c>
    </row>
    <row r="723" spans="2:6" x14ac:dyDescent="0.25">
      <c r="B723" s="103">
        <v>164</v>
      </c>
      <c r="C723" s="84" t="s">
        <v>2288</v>
      </c>
      <c r="D723" s="103" t="s">
        <v>251</v>
      </c>
      <c r="F723" s="104">
        <v>113.14583333333334</v>
      </c>
    </row>
    <row r="724" spans="2:6" x14ac:dyDescent="0.25">
      <c r="B724" s="103">
        <v>165</v>
      </c>
      <c r="C724" s="84" t="s">
        <v>2288</v>
      </c>
      <c r="D724" s="103" t="s">
        <v>251</v>
      </c>
      <c r="F724" s="104">
        <v>113.14583333333334</v>
      </c>
    </row>
    <row r="725" spans="2:6" x14ac:dyDescent="0.25">
      <c r="B725" s="103">
        <v>166</v>
      </c>
      <c r="C725" s="84" t="s">
        <v>2289</v>
      </c>
      <c r="D725" s="103" t="s">
        <v>251</v>
      </c>
      <c r="F725" s="104">
        <v>112.13583333333337</v>
      </c>
    </row>
    <row r="726" spans="2:6" x14ac:dyDescent="0.25">
      <c r="B726" s="103">
        <v>167</v>
      </c>
      <c r="C726" s="84" t="s">
        <v>2290</v>
      </c>
      <c r="D726" s="103" t="s">
        <v>251</v>
      </c>
      <c r="F726" s="104">
        <v>112.80166666666666</v>
      </c>
    </row>
    <row r="727" spans="2:6" x14ac:dyDescent="0.25">
      <c r="B727" s="103">
        <v>168</v>
      </c>
      <c r="C727" s="84" t="s">
        <v>2291</v>
      </c>
      <c r="D727" s="103" t="s">
        <v>251</v>
      </c>
      <c r="F727" s="104">
        <v>106.68166666666667</v>
      </c>
    </row>
    <row r="728" spans="2:6" x14ac:dyDescent="0.25">
      <c r="B728" s="103">
        <v>169</v>
      </c>
      <c r="C728" s="84" t="s">
        <v>2292</v>
      </c>
      <c r="D728" s="103" t="s">
        <v>251</v>
      </c>
      <c r="F728" s="104">
        <v>112.80166666666666</v>
      </c>
    </row>
    <row r="729" spans="2:6" x14ac:dyDescent="0.25">
      <c r="B729" s="103">
        <v>170</v>
      </c>
      <c r="C729" s="84" t="s">
        <v>2293</v>
      </c>
      <c r="D729" s="103" t="s">
        <v>251</v>
      </c>
      <c r="F729" s="104">
        <v>107.03583333333336</v>
      </c>
    </row>
    <row r="730" spans="2:6" x14ac:dyDescent="0.25">
      <c r="B730" s="103">
        <v>171</v>
      </c>
      <c r="C730" s="84" t="s">
        <v>2293</v>
      </c>
      <c r="D730" s="103" t="s">
        <v>251</v>
      </c>
      <c r="F730" s="104">
        <v>107.03583333333336</v>
      </c>
    </row>
    <row r="731" spans="2:6" x14ac:dyDescent="0.25">
      <c r="B731" s="103">
        <v>172</v>
      </c>
      <c r="C731" s="84" t="s">
        <v>2294</v>
      </c>
      <c r="D731" s="103" t="s">
        <v>251</v>
      </c>
      <c r="F731" s="104">
        <v>112.80166666666666</v>
      </c>
    </row>
    <row r="732" spans="2:6" x14ac:dyDescent="0.25">
      <c r="B732" s="103">
        <v>173</v>
      </c>
      <c r="C732" s="84" t="s">
        <v>2295</v>
      </c>
      <c r="D732" s="103" t="s">
        <v>251</v>
      </c>
      <c r="F732" s="104">
        <v>107.45666666666666</v>
      </c>
    </row>
    <row r="733" spans="2:6" x14ac:dyDescent="0.25">
      <c r="B733" s="103">
        <v>174</v>
      </c>
      <c r="C733" s="84" t="s">
        <v>2295</v>
      </c>
      <c r="D733" s="103" t="s">
        <v>251</v>
      </c>
      <c r="F733" s="104">
        <v>107.45666666666666</v>
      </c>
    </row>
    <row r="734" spans="2:6" x14ac:dyDescent="0.25">
      <c r="B734" s="103">
        <v>175</v>
      </c>
      <c r="C734" s="84" t="s">
        <v>2296</v>
      </c>
      <c r="D734" s="103" t="s">
        <v>251</v>
      </c>
      <c r="F734" s="104">
        <v>107.28083333333332</v>
      </c>
    </row>
    <row r="735" spans="2:6" x14ac:dyDescent="0.25">
      <c r="B735" s="103">
        <v>176</v>
      </c>
      <c r="C735" s="84" t="s">
        <v>2296</v>
      </c>
      <c r="D735" s="103" t="s">
        <v>251</v>
      </c>
      <c r="F735" s="104">
        <v>107.28083333333332</v>
      </c>
    </row>
    <row r="736" spans="2:6" x14ac:dyDescent="0.25">
      <c r="B736" s="103">
        <v>177</v>
      </c>
      <c r="C736" s="84" t="s">
        <v>2297</v>
      </c>
      <c r="D736" s="103" t="s">
        <v>251</v>
      </c>
      <c r="F736" s="104">
        <v>106.68166666666667</v>
      </c>
    </row>
    <row r="737" spans="2:6" x14ac:dyDescent="0.25">
      <c r="B737" s="103">
        <v>178</v>
      </c>
      <c r="C737" s="84" t="s">
        <v>2298</v>
      </c>
      <c r="D737" s="103" t="s">
        <v>251</v>
      </c>
      <c r="F737" s="104">
        <v>112.80166666666666</v>
      </c>
    </row>
    <row r="738" spans="2:6" x14ac:dyDescent="0.25">
      <c r="B738" s="103">
        <v>179</v>
      </c>
      <c r="C738" s="84" t="s">
        <v>2299</v>
      </c>
      <c r="D738" s="103" t="s">
        <v>251</v>
      </c>
      <c r="F738" s="104">
        <v>110.80166666666666</v>
      </c>
    </row>
    <row r="739" spans="2:6" x14ac:dyDescent="0.25">
      <c r="B739" s="103">
        <v>180</v>
      </c>
      <c r="C739" s="84" t="s">
        <v>2300</v>
      </c>
      <c r="D739" s="103" t="s">
        <v>251</v>
      </c>
      <c r="F739" s="104">
        <v>114.67333333333332</v>
      </c>
    </row>
    <row r="740" spans="2:6" x14ac:dyDescent="0.25">
      <c r="B740" s="103">
        <v>181</v>
      </c>
      <c r="C740" s="84" t="s">
        <v>2301</v>
      </c>
      <c r="D740" s="103" t="s">
        <v>251</v>
      </c>
      <c r="F740" s="104">
        <v>117.73333333333333</v>
      </c>
    </row>
    <row r="741" spans="2:6" x14ac:dyDescent="0.25">
      <c r="B741" s="103">
        <v>182</v>
      </c>
      <c r="C741" s="84" t="s">
        <v>2302</v>
      </c>
      <c r="D741" s="103" t="s">
        <v>251</v>
      </c>
      <c r="F741" s="104">
        <v>112.80166666666666</v>
      </c>
    </row>
    <row r="742" spans="2:6" x14ac:dyDescent="0.25">
      <c r="B742" s="103">
        <v>183</v>
      </c>
      <c r="C742" s="84" t="s">
        <v>2303</v>
      </c>
      <c r="D742" s="103" t="s">
        <v>251</v>
      </c>
      <c r="F742" s="104">
        <v>112.80166666666666</v>
      </c>
    </row>
    <row r="743" spans="2:6" x14ac:dyDescent="0.25">
      <c r="B743" s="103">
        <v>184</v>
      </c>
      <c r="C743" s="84" t="s">
        <v>2304</v>
      </c>
      <c r="D743" s="103" t="s">
        <v>251</v>
      </c>
      <c r="F743" s="104">
        <v>105.90916666666665</v>
      </c>
    </row>
    <row r="744" spans="2:6" x14ac:dyDescent="0.25">
      <c r="B744" s="103">
        <v>185</v>
      </c>
      <c r="C744" s="84" t="s">
        <v>2304</v>
      </c>
      <c r="D744" s="103" t="s">
        <v>251</v>
      </c>
      <c r="F744" s="104">
        <v>105.90916666666665</v>
      </c>
    </row>
    <row r="745" spans="2:6" x14ac:dyDescent="0.25">
      <c r="B745" s="103">
        <v>186</v>
      </c>
      <c r="C745" s="84" t="s">
        <v>2305</v>
      </c>
      <c r="D745" s="103" t="s">
        <v>251</v>
      </c>
      <c r="F745" s="104">
        <v>106.24333333333334</v>
      </c>
    </row>
    <row r="746" spans="2:6" x14ac:dyDescent="0.25">
      <c r="B746" s="103">
        <v>187</v>
      </c>
      <c r="C746" s="84" t="s">
        <v>2305</v>
      </c>
      <c r="D746" s="103" t="s">
        <v>251</v>
      </c>
      <c r="F746" s="104">
        <v>106.24333333333334</v>
      </c>
    </row>
    <row r="747" spans="2:6" x14ac:dyDescent="0.25">
      <c r="B747" s="103">
        <v>188</v>
      </c>
      <c r="C747" s="84" t="s">
        <v>1922</v>
      </c>
      <c r="D747" s="103" t="s">
        <v>251</v>
      </c>
      <c r="F747" s="104">
        <v>112.80166666666666</v>
      </c>
    </row>
    <row r="748" spans="2:6" x14ac:dyDescent="0.25">
      <c r="B748" s="103">
        <v>189</v>
      </c>
      <c r="C748" s="84" t="s">
        <v>2306</v>
      </c>
      <c r="D748" s="103" t="s">
        <v>251</v>
      </c>
      <c r="F748" s="104">
        <v>130.70833333333334</v>
      </c>
    </row>
    <row r="749" spans="2:6" x14ac:dyDescent="0.25">
      <c r="B749" s="103">
        <v>190</v>
      </c>
      <c r="C749" s="84" t="s">
        <v>2307</v>
      </c>
      <c r="D749" s="103" t="s">
        <v>251</v>
      </c>
      <c r="F749" s="104">
        <v>130.70833333333334</v>
      </c>
    </row>
    <row r="750" spans="2:6" x14ac:dyDescent="0.25">
      <c r="B750" s="103">
        <v>191</v>
      </c>
      <c r="C750" s="84" t="s">
        <v>2307</v>
      </c>
      <c r="D750" s="103" t="s">
        <v>251</v>
      </c>
      <c r="F750" s="104">
        <v>130.70833333333334</v>
      </c>
    </row>
    <row r="751" spans="2:6" x14ac:dyDescent="0.25">
      <c r="B751" s="103">
        <v>193</v>
      </c>
      <c r="C751" s="84" t="s">
        <v>2308</v>
      </c>
      <c r="D751" s="103" t="s">
        <v>251</v>
      </c>
      <c r="F751" s="104">
        <v>130.70833333333334</v>
      </c>
    </row>
    <row r="752" spans="2:6" x14ac:dyDescent="0.25">
      <c r="B752" s="103">
        <v>194</v>
      </c>
      <c r="C752" s="84" t="s">
        <v>2309</v>
      </c>
      <c r="D752" s="103" t="s">
        <v>251</v>
      </c>
      <c r="F752" s="104">
        <v>129.26999999999998</v>
      </c>
    </row>
    <row r="753" spans="2:6" x14ac:dyDescent="0.25">
      <c r="B753" s="103">
        <v>195</v>
      </c>
      <c r="C753" s="84" t="s">
        <v>2310</v>
      </c>
      <c r="D753" s="103" t="s">
        <v>251</v>
      </c>
      <c r="F753" s="104">
        <v>114.5</v>
      </c>
    </row>
    <row r="754" spans="2:6" x14ac:dyDescent="0.25">
      <c r="B754" s="103">
        <v>196</v>
      </c>
      <c r="C754" s="84" t="s">
        <v>2310</v>
      </c>
      <c r="D754" s="103" t="s">
        <v>251</v>
      </c>
      <c r="F754" s="104">
        <v>114.5</v>
      </c>
    </row>
    <row r="755" spans="2:6" x14ac:dyDescent="0.25">
      <c r="B755" s="103"/>
      <c r="C755" s="84"/>
      <c r="D755" s="103"/>
      <c r="F755" s="104"/>
    </row>
    <row r="756" spans="2:6" x14ac:dyDescent="0.25">
      <c r="B756" s="103">
        <v>9</v>
      </c>
      <c r="C756" s="84" t="s">
        <v>2311</v>
      </c>
      <c r="D756" s="103" t="s">
        <v>2312</v>
      </c>
      <c r="F756" s="104">
        <v>92.478333333333325</v>
      </c>
    </row>
    <row r="757" spans="2:6" x14ac:dyDescent="0.25">
      <c r="B757" s="103"/>
      <c r="C757" s="84"/>
      <c r="D757" s="103"/>
      <c r="F757" s="104"/>
    </row>
    <row r="758" spans="2:6" x14ac:dyDescent="0.25">
      <c r="B758" s="103">
        <v>28</v>
      </c>
      <c r="C758" s="84" t="s">
        <v>2313</v>
      </c>
      <c r="D758" s="103" t="s">
        <v>48</v>
      </c>
      <c r="F758" s="104">
        <v>115.00500000000002</v>
      </c>
    </row>
    <row r="759" spans="2:6" x14ac:dyDescent="0.25">
      <c r="B759" s="103">
        <v>29</v>
      </c>
      <c r="C759" s="84" t="s">
        <v>2314</v>
      </c>
      <c r="D759" s="103" t="s">
        <v>48</v>
      </c>
      <c r="F759" s="104">
        <v>121.29333333333334</v>
      </c>
    </row>
    <row r="760" spans="2:6" x14ac:dyDescent="0.25">
      <c r="B760" s="103"/>
      <c r="C760" s="84"/>
      <c r="D760" s="103"/>
      <c r="F760" s="104"/>
    </row>
    <row r="761" spans="2:6" x14ac:dyDescent="0.25">
      <c r="B761" s="103">
        <v>290</v>
      </c>
      <c r="C761" s="84" t="s">
        <v>2137</v>
      </c>
      <c r="D761" s="103" t="s">
        <v>486</v>
      </c>
      <c r="F761" s="104">
        <v>90.698333333333323</v>
      </c>
    </row>
    <row r="762" spans="2:6" x14ac:dyDescent="0.25">
      <c r="B762" s="103">
        <v>291</v>
      </c>
      <c r="C762" s="84" t="s">
        <v>2137</v>
      </c>
      <c r="D762" s="103" t="s">
        <v>486</v>
      </c>
      <c r="F762" s="104">
        <v>90.698333333333323</v>
      </c>
    </row>
    <row r="763" spans="2:6" x14ac:dyDescent="0.25">
      <c r="B763" s="103">
        <v>292</v>
      </c>
      <c r="C763" s="84" t="s">
        <v>2137</v>
      </c>
      <c r="D763" s="103" t="s">
        <v>486</v>
      </c>
      <c r="F763" s="104">
        <v>90.698333333333323</v>
      </c>
    </row>
    <row r="764" spans="2:6" x14ac:dyDescent="0.25">
      <c r="B764" s="103">
        <v>293</v>
      </c>
      <c r="C764" s="84" t="s">
        <v>2315</v>
      </c>
      <c r="D764" s="103" t="s">
        <v>486</v>
      </c>
      <c r="F764" s="104">
        <v>88.737499999999997</v>
      </c>
    </row>
    <row r="765" spans="2:6" x14ac:dyDescent="0.25">
      <c r="B765" s="103">
        <v>294</v>
      </c>
      <c r="C765" s="84" t="s">
        <v>2316</v>
      </c>
      <c r="D765" s="103" t="s">
        <v>486</v>
      </c>
      <c r="F765" s="104">
        <v>92.050000000000011</v>
      </c>
    </row>
    <row r="766" spans="2:6" x14ac:dyDescent="0.25">
      <c r="B766" s="103">
        <v>295</v>
      </c>
      <c r="C766" s="84" t="s">
        <v>2317</v>
      </c>
      <c r="D766" s="103" t="s">
        <v>486</v>
      </c>
      <c r="F766" s="104">
        <v>91.906666666666666</v>
      </c>
    </row>
    <row r="767" spans="2:6" x14ac:dyDescent="0.25">
      <c r="B767" s="103">
        <v>296</v>
      </c>
      <c r="C767" s="84" t="s">
        <v>2118</v>
      </c>
      <c r="D767" s="103" t="s">
        <v>486</v>
      </c>
      <c r="F767" s="104">
        <v>90.688333333333333</v>
      </c>
    </row>
    <row r="768" spans="2:6" x14ac:dyDescent="0.25">
      <c r="B768" s="103">
        <v>297</v>
      </c>
      <c r="C768" s="84" t="s">
        <v>2318</v>
      </c>
      <c r="D768" s="103" t="s">
        <v>486</v>
      </c>
      <c r="F768" s="104">
        <v>90.525000000000006</v>
      </c>
    </row>
    <row r="769" spans="2:6" x14ac:dyDescent="0.25">
      <c r="B769" s="103">
        <v>298</v>
      </c>
      <c r="C769" s="84" t="s">
        <v>2319</v>
      </c>
      <c r="D769" s="103" t="s">
        <v>486</v>
      </c>
      <c r="F769" s="104">
        <v>90.527499999999989</v>
      </c>
    </row>
    <row r="770" spans="2:6" x14ac:dyDescent="0.25">
      <c r="B770" s="103">
        <v>299</v>
      </c>
      <c r="C770" s="84" t="s">
        <v>2320</v>
      </c>
      <c r="D770" s="103" t="s">
        <v>486</v>
      </c>
      <c r="F770" s="104">
        <v>90.527499999999989</v>
      </c>
    </row>
    <row r="771" spans="2:6" x14ac:dyDescent="0.25">
      <c r="B771" s="103"/>
      <c r="C771" s="84"/>
      <c r="D771" s="103"/>
      <c r="F771" s="104"/>
    </row>
    <row r="772" spans="2:6" x14ac:dyDescent="0.25">
      <c r="B772" s="103">
        <v>570</v>
      </c>
      <c r="C772" s="84" t="s">
        <v>2321</v>
      </c>
      <c r="D772" s="103" t="s">
        <v>920</v>
      </c>
      <c r="F772" s="104">
        <v>93.602500000000006</v>
      </c>
    </row>
    <row r="773" spans="2:6" x14ac:dyDescent="0.25">
      <c r="B773" s="103">
        <v>571</v>
      </c>
      <c r="C773" s="84" t="s">
        <v>2321</v>
      </c>
      <c r="D773" s="103" t="s">
        <v>920</v>
      </c>
      <c r="F773" s="104">
        <v>93.602500000000006</v>
      </c>
    </row>
    <row r="774" spans="2:6" x14ac:dyDescent="0.25">
      <c r="B774" s="103">
        <v>572</v>
      </c>
      <c r="C774" s="84" t="s">
        <v>2218</v>
      </c>
      <c r="D774" s="103" t="s">
        <v>920</v>
      </c>
      <c r="F774" s="104">
        <v>92.695833333333326</v>
      </c>
    </row>
    <row r="775" spans="2:6" x14ac:dyDescent="0.25">
      <c r="B775" s="103">
        <v>573</v>
      </c>
      <c r="C775" s="84" t="s">
        <v>2322</v>
      </c>
      <c r="D775" s="103" t="s">
        <v>920</v>
      </c>
      <c r="F775" s="104">
        <v>93.19083333333333</v>
      </c>
    </row>
    <row r="776" spans="2:6" x14ac:dyDescent="0.25">
      <c r="B776" s="103">
        <v>574</v>
      </c>
      <c r="C776" s="84" t="s">
        <v>2323</v>
      </c>
      <c r="D776" s="103" t="s">
        <v>920</v>
      </c>
      <c r="F776" s="104">
        <v>93.438749999999999</v>
      </c>
    </row>
    <row r="777" spans="2:6" x14ac:dyDescent="0.25">
      <c r="B777" s="103">
        <v>575</v>
      </c>
      <c r="C777" s="84" t="s">
        <v>2324</v>
      </c>
      <c r="D777" s="103" t="s">
        <v>920</v>
      </c>
      <c r="F777" s="104">
        <v>92.777083333333337</v>
      </c>
    </row>
    <row r="778" spans="2:6" x14ac:dyDescent="0.25">
      <c r="B778" s="103">
        <v>576</v>
      </c>
      <c r="C778" s="84" t="s">
        <v>2325</v>
      </c>
      <c r="D778" s="103" t="s">
        <v>920</v>
      </c>
      <c r="F778" s="104">
        <v>93.19</v>
      </c>
    </row>
    <row r="779" spans="2:6" x14ac:dyDescent="0.25">
      <c r="B779" s="103">
        <v>577</v>
      </c>
      <c r="C779" s="84" t="s">
        <v>2326</v>
      </c>
      <c r="D779" s="103" t="s">
        <v>920</v>
      </c>
      <c r="F779" s="104">
        <v>94.587083333333325</v>
      </c>
    </row>
    <row r="780" spans="2:6" x14ac:dyDescent="0.25">
      <c r="B780" s="103"/>
      <c r="C780" s="84"/>
      <c r="D780" s="103"/>
      <c r="F780" s="104"/>
    </row>
    <row r="781" spans="2:6" x14ac:dyDescent="0.25">
      <c r="B781" s="103">
        <v>370</v>
      </c>
      <c r="C781" s="84" t="s">
        <v>2327</v>
      </c>
      <c r="D781" s="103" t="s">
        <v>611</v>
      </c>
      <c r="F781" s="104">
        <v>90.069166666666661</v>
      </c>
    </row>
    <row r="782" spans="2:6" x14ac:dyDescent="0.25">
      <c r="B782" s="103">
        <v>371</v>
      </c>
      <c r="C782" s="84" t="s">
        <v>2327</v>
      </c>
      <c r="D782" s="103" t="s">
        <v>611</v>
      </c>
      <c r="F782" s="104">
        <v>90.069166666666661</v>
      </c>
    </row>
    <row r="783" spans="2:6" x14ac:dyDescent="0.25">
      <c r="B783" s="103">
        <v>372</v>
      </c>
      <c r="C783" s="84" t="s">
        <v>2327</v>
      </c>
      <c r="D783" s="103" t="s">
        <v>611</v>
      </c>
      <c r="F783" s="104">
        <v>90.069166666666661</v>
      </c>
    </row>
    <row r="784" spans="2:6" x14ac:dyDescent="0.25">
      <c r="B784" s="103">
        <v>373</v>
      </c>
      <c r="C784" s="84" t="s">
        <v>2328</v>
      </c>
      <c r="D784" s="103" t="s">
        <v>611</v>
      </c>
      <c r="F784" s="104">
        <v>90.727500000000006</v>
      </c>
    </row>
    <row r="785" spans="2:6" x14ac:dyDescent="0.25">
      <c r="B785" s="103">
        <v>374</v>
      </c>
      <c r="C785" s="84" t="s">
        <v>2328</v>
      </c>
      <c r="D785" s="103" t="s">
        <v>611</v>
      </c>
      <c r="F785" s="104">
        <v>90.727500000000006</v>
      </c>
    </row>
    <row r="786" spans="2:6" x14ac:dyDescent="0.25">
      <c r="B786" s="103">
        <v>375</v>
      </c>
      <c r="C786" s="84" t="s">
        <v>2329</v>
      </c>
      <c r="D786" s="103" t="s">
        <v>611</v>
      </c>
      <c r="F786" s="104">
        <v>88.671250000000001</v>
      </c>
    </row>
    <row r="787" spans="2:6" x14ac:dyDescent="0.25">
      <c r="B787" s="103">
        <v>380</v>
      </c>
      <c r="C787" s="84" t="s">
        <v>2329</v>
      </c>
      <c r="D787" s="103" t="s">
        <v>611</v>
      </c>
      <c r="F787" s="104">
        <v>88.671250000000001</v>
      </c>
    </row>
    <row r="788" spans="2:6" x14ac:dyDescent="0.25">
      <c r="B788" s="103">
        <v>381</v>
      </c>
      <c r="C788" s="84" t="s">
        <v>2329</v>
      </c>
      <c r="D788" s="103" t="s">
        <v>611</v>
      </c>
      <c r="F788" s="104">
        <v>88.671250000000001</v>
      </c>
    </row>
    <row r="789" spans="2:6" x14ac:dyDescent="0.25">
      <c r="B789" s="103">
        <v>376</v>
      </c>
      <c r="C789" s="84" t="s">
        <v>2330</v>
      </c>
      <c r="D789" s="103" t="s">
        <v>611</v>
      </c>
      <c r="F789" s="104">
        <v>85.622916666666654</v>
      </c>
    </row>
    <row r="790" spans="2:6" x14ac:dyDescent="0.25">
      <c r="B790" s="103">
        <v>377</v>
      </c>
      <c r="C790" s="84" t="s">
        <v>2331</v>
      </c>
      <c r="D790" s="103" t="s">
        <v>611</v>
      </c>
      <c r="F790" s="104">
        <v>89.245416666666671</v>
      </c>
    </row>
    <row r="791" spans="2:6" x14ac:dyDescent="0.25">
      <c r="B791" s="103">
        <v>378</v>
      </c>
      <c r="C791" s="84" t="s">
        <v>2331</v>
      </c>
      <c r="D791" s="103" t="s">
        <v>611</v>
      </c>
      <c r="F791" s="104">
        <v>89.245416666666671</v>
      </c>
    </row>
    <row r="792" spans="2:6" x14ac:dyDescent="0.25">
      <c r="B792" s="103">
        <v>379</v>
      </c>
      <c r="C792" s="84" t="s">
        <v>2331</v>
      </c>
      <c r="D792" s="103" t="s">
        <v>611</v>
      </c>
      <c r="F792" s="104">
        <v>89.245416666666671</v>
      </c>
    </row>
    <row r="793" spans="2:6" x14ac:dyDescent="0.25">
      <c r="B793" s="103">
        <v>382</v>
      </c>
      <c r="C793" s="84" t="s">
        <v>2332</v>
      </c>
      <c r="D793" s="103" t="s">
        <v>611</v>
      </c>
      <c r="F793" s="104">
        <v>88.83250000000001</v>
      </c>
    </row>
    <row r="794" spans="2:6" x14ac:dyDescent="0.25">
      <c r="B794" s="103">
        <v>383</v>
      </c>
      <c r="C794" s="84" t="s">
        <v>2099</v>
      </c>
      <c r="D794" s="103" t="s">
        <v>611</v>
      </c>
      <c r="F794" s="104">
        <v>87.349583333333342</v>
      </c>
    </row>
    <row r="795" spans="2:6" x14ac:dyDescent="0.25">
      <c r="B795" s="103">
        <v>384</v>
      </c>
      <c r="C795" s="84" t="s">
        <v>2137</v>
      </c>
      <c r="D795" s="103" t="s">
        <v>611</v>
      </c>
      <c r="F795" s="104">
        <v>86.279583333333349</v>
      </c>
    </row>
    <row r="796" spans="2:6" x14ac:dyDescent="0.25">
      <c r="B796" s="103">
        <v>385</v>
      </c>
      <c r="C796" s="84" t="s">
        <v>2333</v>
      </c>
      <c r="D796" s="103" t="s">
        <v>611</v>
      </c>
      <c r="F796" s="104">
        <v>88.83250000000001</v>
      </c>
    </row>
    <row r="797" spans="2:6" x14ac:dyDescent="0.25">
      <c r="B797" s="103"/>
      <c r="C797" s="84"/>
      <c r="D797" s="103"/>
      <c r="F797" s="104"/>
    </row>
    <row r="798" spans="2:6" x14ac:dyDescent="0.25">
      <c r="B798" s="103">
        <v>750</v>
      </c>
      <c r="C798" s="84" t="s">
        <v>2334</v>
      </c>
      <c r="D798" s="103" t="s">
        <v>1191</v>
      </c>
      <c r="F798" s="104">
        <v>88.663749999999993</v>
      </c>
    </row>
    <row r="799" spans="2:6" x14ac:dyDescent="0.25">
      <c r="B799" s="103">
        <v>751</v>
      </c>
      <c r="C799" s="84" t="s">
        <v>2335</v>
      </c>
      <c r="D799" s="103" t="s">
        <v>1191</v>
      </c>
      <c r="F799" s="104">
        <v>88.663749999999993</v>
      </c>
    </row>
    <row r="800" spans="2:6" x14ac:dyDescent="0.25">
      <c r="B800" s="103">
        <v>752</v>
      </c>
      <c r="C800" s="84" t="s">
        <v>2336</v>
      </c>
      <c r="D800" s="103" t="s">
        <v>1191</v>
      </c>
      <c r="F800" s="104">
        <v>88.663749999999993</v>
      </c>
    </row>
    <row r="801" spans="2:6" x14ac:dyDescent="0.25">
      <c r="B801" s="103">
        <v>753</v>
      </c>
      <c r="C801" s="84" t="s">
        <v>2336</v>
      </c>
      <c r="D801" s="103" t="s">
        <v>1191</v>
      </c>
      <c r="F801" s="104">
        <v>88.663749999999993</v>
      </c>
    </row>
    <row r="802" spans="2:6" x14ac:dyDescent="0.25">
      <c r="B802" s="103">
        <v>754</v>
      </c>
      <c r="C802" s="84" t="s">
        <v>2118</v>
      </c>
      <c r="D802" s="103" t="s">
        <v>1191</v>
      </c>
      <c r="F802" s="104">
        <v>88.663749999999993</v>
      </c>
    </row>
    <row r="803" spans="2:6" x14ac:dyDescent="0.25">
      <c r="B803" s="103">
        <v>755</v>
      </c>
      <c r="C803" s="84" t="s">
        <v>1864</v>
      </c>
      <c r="D803" s="103" t="s">
        <v>1191</v>
      </c>
      <c r="F803" s="104">
        <v>85.783749999999998</v>
      </c>
    </row>
    <row r="804" spans="2:6" x14ac:dyDescent="0.25">
      <c r="B804" s="103">
        <v>756</v>
      </c>
      <c r="C804" s="84" t="s">
        <v>2337</v>
      </c>
      <c r="D804" s="103" t="s">
        <v>1191</v>
      </c>
      <c r="F804" s="104">
        <v>89.736666666666665</v>
      </c>
    </row>
    <row r="805" spans="2:6" x14ac:dyDescent="0.25">
      <c r="B805" s="103">
        <v>757</v>
      </c>
      <c r="C805" s="84" t="s">
        <v>2338</v>
      </c>
      <c r="D805" s="103" t="s">
        <v>1191</v>
      </c>
      <c r="F805" s="104">
        <v>84.057083333333324</v>
      </c>
    </row>
    <row r="806" spans="2:6" x14ac:dyDescent="0.25">
      <c r="B806" s="103">
        <v>758</v>
      </c>
      <c r="C806" s="84" t="s">
        <v>2339</v>
      </c>
      <c r="D806" s="103" t="s">
        <v>1191</v>
      </c>
      <c r="F806" s="104">
        <v>85.783749999999998</v>
      </c>
    </row>
    <row r="807" spans="2:6" x14ac:dyDescent="0.25">
      <c r="B807" s="103">
        <v>759</v>
      </c>
      <c r="C807" s="84" t="s">
        <v>2340</v>
      </c>
      <c r="D807" s="103" t="s">
        <v>1191</v>
      </c>
      <c r="F807" s="104">
        <v>85.783749999999998</v>
      </c>
    </row>
    <row r="808" spans="2:6" x14ac:dyDescent="0.25">
      <c r="B808" s="103">
        <v>760</v>
      </c>
      <c r="C808" s="84" t="s">
        <v>2341</v>
      </c>
      <c r="D808" s="103" t="s">
        <v>1191</v>
      </c>
      <c r="F808" s="104">
        <v>88.253749999999997</v>
      </c>
    </row>
    <row r="809" spans="2:6" x14ac:dyDescent="0.25">
      <c r="B809" s="103">
        <v>761</v>
      </c>
      <c r="C809" s="84" t="s">
        <v>2341</v>
      </c>
      <c r="D809" s="103" t="s">
        <v>1191</v>
      </c>
      <c r="F809" s="104">
        <v>88.253749999999997</v>
      </c>
    </row>
    <row r="810" spans="2:6" x14ac:dyDescent="0.25">
      <c r="B810" s="103">
        <v>762</v>
      </c>
      <c r="C810" s="84" t="s">
        <v>2342</v>
      </c>
      <c r="D810" s="103" t="s">
        <v>1191</v>
      </c>
      <c r="F810" s="104">
        <v>88.253749999999997</v>
      </c>
    </row>
    <row r="811" spans="2:6" x14ac:dyDescent="0.25">
      <c r="B811" s="103">
        <v>763</v>
      </c>
      <c r="C811" s="84" t="s">
        <v>2343</v>
      </c>
      <c r="D811" s="103" t="s">
        <v>1191</v>
      </c>
      <c r="F811" s="104">
        <v>85.702916666666667</v>
      </c>
    </row>
    <row r="812" spans="2:6" x14ac:dyDescent="0.25">
      <c r="B812" s="103">
        <v>764</v>
      </c>
      <c r="C812" s="84" t="s">
        <v>2344</v>
      </c>
      <c r="D812" s="103" t="s">
        <v>1191</v>
      </c>
      <c r="F812" s="104">
        <v>85.783749999999998</v>
      </c>
    </row>
    <row r="813" spans="2:6" x14ac:dyDescent="0.25">
      <c r="B813" s="103">
        <v>765</v>
      </c>
      <c r="C813" s="84" t="s">
        <v>2345</v>
      </c>
      <c r="D813" s="103" t="s">
        <v>1191</v>
      </c>
      <c r="F813" s="104">
        <v>85.783749999999998</v>
      </c>
    </row>
    <row r="814" spans="2:6" x14ac:dyDescent="0.25">
      <c r="B814" s="103">
        <v>766</v>
      </c>
      <c r="C814" s="84" t="s">
        <v>2346</v>
      </c>
      <c r="D814" s="103" t="s">
        <v>1191</v>
      </c>
      <c r="F814" s="104">
        <v>83.56208333333332</v>
      </c>
    </row>
    <row r="815" spans="2:6" x14ac:dyDescent="0.25">
      <c r="B815" s="103">
        <v>767</v>
      </c>
      <c r="C815" s="84" t="s">
        <v>2346</v>
      </c>
      <c r="D815" s="103" t="s">
        <v>1191</v>
      </c>
      <c r="F815" s="104">
        <v>83.56208333333332</v>
      </c>
    </row>
    <row r="816" spans="2:6" x14ac:dyDescent="0.25">
      <c r="B816" s="103">
        <v>768</v>
      </c>
      <c r="C816" s="84" t="s">
        <v>2347</v>
      </c>
      <c r="D816" s="103" t="s">
        <v>1191</v>
      </c>
      <c r="F816" s="104">
        <v>85.783749999999998</v>
      </c>
    </row>
    <row r="817" spans="2:6" x14ac:dyDescent="0.25">
      <c r="B817" s="103">
        <v>769</v>
      </c>
      <c r="C817" s="84" t="s">
        <v>2348</v>
      </c>
      <c r="D817" s="103" t="s">
        <v>1191</v>
      </c>
      <c r="F817" s="104">
        <v>82.24499999999999</v>
      </c>
    </row>
    <row r="818" spans="2:6" x14ac:dyDescent="0.25">
      <c r="B818" s="103">
        <v>770</v>
      </c>
      <c r="C818" s="84" t="s">
        <v>2349</v>
      </c>
      <c r="D818" s="103" t="s">
        <v>1191</v>
      </c>
      <c r="F818" s="104">
        <v>88.169583333333335</v>
      </c>
    </row>
    <row r="819" spans="2:6" x14ac:dyDescent="0.25">
      <c r="B819" s="103">
        <v>771</v>
      </c>
      <c r="C819" s="84" t="s">
        <v>2349</v>
      </c>
      <c r="D819" s="103" t="s">
        <v>1191</v>
      </c>
      <c r="F819" s="104">
        <v>88.169583333333335</v>
      </c>
    </row>
    <row r="820" spans="2:6" x14ac:dyDescent="0.25">
      <c r="B820" s="103">
        <v>772</v>
      </c>
      <c r="C820" s="84" t="s">
        <v>2349</v>
      </c>
      <c r="D820" s="103" t="s">
        <v>1191</v>
      </c>
      <c r="F820" s="104">
        <v>88.169583333333335</v>
      </c>
    </row>
    <row r="821" spans="2:6" x14ac:dyDescent="0.25">
      <c r="B821" s="103">
        <v>773</v>
      </c>
      <c r="C821" s="84" t="s">
        <v>2350</v>
      </c>
      <c r="D821" s="103" t="s">
        <v>1191</v>
      </c>
      <c r="F821" s="104">
        <v>85.783749999999998</v>
      </c>
    </row>
    <row r="822" spans="2:6" x14ac:dyDescent="0.25">
      <c r="B822" s="103">
        <v>774</v>
      </c>
      <c r="C822" s="84" t="s">
        <v>2351</v>
      </c>
      <c r="D822" s="103" t="s">
        <v>1191</v>
      </c>
      <c r="F822" s="104">
        <v>88.169583333333335</v>
      </c>
    </row>
    <row r="823" spans="2:6" x14ac:dyDescent="0.25">
      <c r="B823" s="103">
        <v>775</v>
      </c>
      <c r="C823" s="84" t="s">
        <v>2352</v>
      </c>
      <c r="D823" s="103" t="s">
        <v>1191</v>
      </c>
      <c r="F823" s="104">
        <v>87.342500000000001</v>
      </c>
    </row>
    <row r="824" spans="2:6" x14ac:dyDescent="0.25">
      <c r="B824" s="103">
        <v>776</v>
      </c>
      <c r="C824" s="84" t="s">
        <v>2353</v>
      </c>
      <c r="D824" s="103" t="s">
        <v>1191</v>
      </c>
      <c r="F824" s="104">
        <v>87.100416666666675</v>
      </c>
    </row>
    <row r="825" spans="2:6" x14ac:dyDescent="0.25">
      <c r="B825" s="103">
        <v>777</v>
      </c>
      <c r="C825" s="84" t="s">
        <v>2353</v>
      </c>
      <c r="D825" s="103" t="s">
        <v>1191</v>
      </c>
      <c r="F825" s="104">
        <v>87.100416666666675</v>
      </c>
    </row>
    <row r="826" spans="2:6" x14ac:dyDescent="0.25">
      <c r="B826" s="103">
        <v>778</v>
      </c>
      <c r="C826" s="84" t="s">
        <v>2354</v>
      </c>
      <c r="D826" s="103" t="s">
        <v>1191</v>
      </c>
      <c r="F826" s="104">
        <v>85.783749999999998</v>
      </c>
    </row>
    <row r="827" spans="2:6" x14ac:dyDescent="0.25">
      <c r="B827" s="103">
        <v>779</v>
      </c>
      <c r="C827" s="84" t="s">
        <v>2355</v>
      </c>
      <c r="D827" s="103" t="s">
        <v>1191</v>
      </c>
      <c r="F827" s="104">
        <v>78.457499999999996</v>
      </c>
    </row>
    <row r="828" spans="2:6" x14ac:dyDescent="0.25">
      <c r="B828" s="103">
        <v>780</v>
      </c>
      <c r="C828" s="84" t="s">
        <v>2356</v>
      </c>
      <c r="D828" s="103" t="s">
        <v>1191</v>
      </c>
      <c r="F828" s="104">
        <v>76.479583333333338</v>
      </c>
    </row>
    <row r="829" spans="2:6" x14ac:dyDescent="0.25">
      <c r="B829" s="103">
        <v>781</v>
      </c>
      <c r="C829" s="84" t="s">
        <v>2357</v>
      </c>
      <c r="D829" s="103" t="s">
        <v>1191</v>
      </c>
      <c r="F829" s="104">
        <v>81.664166666666674</v>
      </c>
    </row>
    <row r="830" spans="2:6" x14ac:dyDescent="0.25">
      <c r="B830" s="103">
        <v>782</v>
      </c>
      <c r="C830" s="84" t="s">
        <v>2357</v>
      </c>
      <c r="D830" s="103" t="s">
        <v>1191</v>
      </c>
      <c r="F830" s="104">
        <v>81.664166666666674</v>
      </c>
    </row>
    <row r="831" spans="2:6" x14ac:dyDescent="0.25">
      <c r="B831" s="103">
        <v>783</v>
      </c>
      <c r="C831" s="84" t="s">
        <v>2358</v>
      </c>
      <c r="D831" s="103" t="s">
        <v>1191</v>
      </c>
      <c r="F831" s="104">
        <v>85.699583333333337</v>
      </c>
    </row>
    <row r="832" spans="2:6" x14ac:dyDescent="0.25">
      <c r="B832" s="103">
        <v>784</v>
      </c>
      <c r="C832" s="84" t="s">
        <v>2358</v>
      </c>
      <c r="D832" s="103" t="s">
        <v>1191</v>
      </c>
      <c r="F832" s="104">
        <v>85.699583333333337</v>
      </c>
    </row>
    <row r="833" spans="2:6" x14ac:dyDescent="0.25">
      <c r="B833" s="103">
        <v>785</v>
      </c>
      <c r="C833" s="84" t="s">
        <v>2359</v>
      </c>
      <c r="D833" s="103" t="s">
        <v>1191</v>
      </c>
      <c r="F833" s="104">
        <v>85.783749999999998</v>
      </c>
    </row>
    <row r="834" spans="2:6" x14ac:dyDescent="0.25">
      <c r="B834" s="103">
        <v>786</v>
      </c>
      <c r="C834" s="84" t="s">
        <v>2360</v>
      </c>
      <c r="D834" s="103" t="s">
        <v>1191</v>
      </c>
      <c r="F834" s="104">
        <v>83.55916666666667</v>
      </c>
    </row>
    <row r="835" spans="2:6" x14ac:dyDescent="0.25">
      <c r="B835" s="103">
        <v>787</v>
      </c>
      <c r="C835" s="84" t="s">
        <v>2360</v>
      </c>
      <c r="D835" s="103" t="s">
        <v>1191</v>
      </c>
      <c r="F835" s="104">
        <v>83.55916666666667</v>
      </c>
    </row>
    <row r="836" spans="2:6" x14ac:dyDescent="0.25">
      <c r="B836" s="103">
        <v>788</v>
      </c>
      <c r="C836" s="84" t="s">
        <v>2361</v>
      </c>
      <c r="D836" s="103" t="s">
        <v>1191</v>
      </c>
      <c r="F836" s="104">
        <v>85.783749999999998</v>
      </c>
    </row>
    <row r="837" spans="2:6" x14ac:dyDescent="0.25">
      <c r="B837" s="103">
        <v>789</v>
      </c>
      <c r="C837" s="84" t="s">
        <v>2362</v>
      </c>
      <c r="D837" s="103" t="s">
        <v>1191</v>
      </c>
      <c r="F837" s="104">
        <v>85.783749999999998</v>
      </c>
    </row>
    <row r="838" spans="2:6" x14ac:dyDescent="0.25">
      <c r="B838" s="103">
        <v>790</v>
      </c>
      <c r="C838" s="84" t="s">
        <v>2363</v>
      </c>
      <c r="D838" s="103" t="s">
        <v>1191</v>
      </c>
      <c r="F838" s="104">
        <v>88.008333333333326</v>
      </c>
    </row>
    <row r="839" spans="2:6" x14ac:dyDescent="0.25">
      <c r="B839" s="103">
        <v>791</v>
      </c>
      <c r="C839" s="84" t="s">
        <v>2363</v>
      </c>
      <c r="D839" s="103" t="s">
        <v>1191</v>
      </c>
      <c r="F839" s="104">
        <v>88.008333333333326</v>
      </c>
    </row>
    <row r="840" spans="2:6" x14ac:dyDescent="0.25">
      <c r="B840" s="103">
        <v>792</v>
      </c>
      <c r="C840" s="84" t="s">
        <v>2364</v>
      </c>
      <c r="D840" s="103" t="s">
        <v>1191</v>
      </c>
      <c r="F840" s="104">
        <v>85.783749999999998</v>
      </c>
    </row>
    <row r="841" spans="2:6" x14ac:dyDescent="0.25">
      <c r="B841" s="103">
        <v>793</v>
      </c>
      <c r="C841" s="84" t="s">
        <v>2365</v>
      </c>
      <c r="D841" s="103" t="s">
        <v>1191</v>
      </c>
      <c r="F841" s="104">
        <v>85.619583333333338</v>
      </c>
    </row>
    <row r="842" spans="2:6" x14ac:dyDescent="0.25">
      <c r="B842" s="103">
        <v>794</v>
      </c>
      <c r="C842" s="84" t="s">
        <v>2365</v>
      </c>
      <c r="D842" s="103" t="s">
        <v>1191</v>
      </c>
      <c r="F842" s="104">
        <v>85.619583333333338</v>
      </c>
    </row>
    <row r="843" spans="2:6" x14ac:dyDescent="0.25">
      <c r="B843" s="103">
        <v>795</v>
      </c>
      <c r="C843" s="84" t="s">
        <v>2366</v>
      </c>
      <c r="D843" s="103" t="s">
        <v>1191</v>
      </c>
      <c r="F843" s="104">
        <v>87.595416666666665</v>
      </c>
    </row>
    <row r="844" spans="2:6" x14ac:dyDescent="0.25">
      <c r="B844" s="103">
        <v>796</v>
      </c>
      <c r="C844" s="84" t="s">
        <v>2366</v>
      </c>
      <c r="D844" s="103" t="s">
        <v>1191</v>
      </c>
      <c r="F844" s="104">
        <v>87.595416666666665</v>
      </c>
    </row>
    <row r="845" spans="2:6" x14ac:dyDescent="0.25">
      <c r="B845" s="103">
        <v>797</v>
      </c>
      <c r="C845" s="84" t="s">
        <v>2367</v>
      </c>
      <c r="D845" s="103" t="s">
        <v>1191</v>
      </c>
      <c r="F845" s="104">
        <v>85.618750000000006</v>
      </c>
    </row>
    <row r="846" spans="2:6" x14ac:dyDescent="0.25">
      <c r="B846" s="103">
        <v>798</v>
      </c>
      <c r="C846" s="84" t="s">
        <v>2368</v>
      </c>
      <c r="D846" s="103" t="s">
        <v>1191</v>
      </c>
      <c r="F846" s="104">
        <v>87.016249999999999</v>
      </c>
    </row>
    <row r="847" spans="2:6" x14ac:dyDescent="0.25">
      <c r="B847" s="103">
        <v>799</v>
      </c>
      <c r="C847" s="84" t="s">
        <v>2368</v>
      </c>
      <c r="D847" s="103" t="s">
        <v>1191</v>
      </c>
      <c r="F847" s="104">
        <v>87.016249999999999</v>
      </c>
    </row>
    <row r="848" spans="2:6" x14ac:dyDescent="0.25">
      <c r="B848" s="103">
        <v>885</v>
      </c>
      <c r="C848" s="84" t="s">
        <v>2368</v>
      </c>
      <c r="D848" s="103" t="s">
        <v>1191</v>
      </c>
      <c r="F848" s="104">
        <v>87.016249999999999</v>
      </c>
    </row>
    <row r="849" spans="2:6" x14ac:dyDescent="0.25">
      <c r="B849" s="103"/>
      <c r="C849" s="84"/>
      <c r="D849" s="103"/>
      <c r="F849" s="104"/>
    </row>
    <row r="850" spans="2:6" x14ac:dyDescent="0.25">
      <c r="B850" s="103">
        <v>840</v>
      </c>
      <c r="C850" s="84" t="s">
        <v>2369</v>
      </c>
      <c r="D850" s="103" t="s">
        <v>1343</v>
      </c>
      <c r="F850" s="104">
        <v>101.95166666666667</v>
      </c>
    </row>
    <row r="851" spans="2:6" x14ac:dyDescent="0.25">
      <c r="B851" s="103">
        <v>841</v>
      </c>
      <c r="C851" s="84" t="s">
        <v>2369</v>
      </c>
      <c r="D851" s="103" t="s">
        <v>1343</v>
      </c>
      <c r="F851" s="104">
        <v>101.95166666666667</v>
      </c>
    </row>
    <row r="852" spans="2:6" x14ac:dyDescent="0.25">
      <c r="B852" s="103">
        <v>842</v>
      </c>
      <c r="C852" s="84" t="s">
        <v>2370</v>
      </c>
      <c r="D852" s="103" t="s">
        <v>1343</v>
      </c>
      <c r="F852" s="104">
        <v>104.35166666666666</v>
      </c>
    </row>
    <row r="853" spans="2:6" x14ac:dyDescent="0.25">
      <c r="B853" s="103">
        <v>844</v>
      </c>
      <c r="C853" s="84" t="s">
        <v>2370</v>
      </c>
      <c r="D853" s="103" t="s">
        <v>1343</v>
      </c>
      <c r="F853" s="104">
        <v>104.35166666666666</v>
      </c>
    </row>
    <row r="854" spans="2:6" x14ac:dyDescent="0.25">
      <c r="B854" s="103">
        <v>843</v>
      </c>
      <c r="C854" s="84" t="s">
        <v>2371</v>
      </c>
      <c r="D854" s="103" t="s">
        <v>1343</v>
      </c>
      <c r="F854" s="104">
        <v>101.10000000000001</v>
      </c>
    </row>
    <row r="855" spans="2:6" x14ac:dyDescent="0.25">
      <c r="B855" s="103">
        <v>845</v>
      </c>
      <c r="C855" s="84" t="s">
        <v>2372</v>
      </c>
      <c r="D855" s="103" t="s">
        <v>1343</v>
      </c>
      <c r="F855" s="104">
        <v>101.10000000000001</v>
      </c>
    </row>
    <row r="856" spans="2:6" x14ac:dyDescent="0.25">
      <c r="B856" s="103">
        <v>846</v>
      </c>
      <c r="C856" s="84" t="s">
        <v>2373</v>
      </c>
      <c r="D856" s="103" t="s">
        <v>1343</v>
      </c>
      <c r="F856" s="104">
        <v>101.61625000000001</v>
      </c>
    </row>
    <row r="857" spans="2:6" x14ac:dyDescent="0.25">
      <c r="B857" s="103">
        <v>847</v>
      </c>
      <c r="C857" s="84" t="s">
        <v>2373</v>
      </c>
      <c r="D857" s="103" t="s">
        <v>1343</v>
      </c>
      <c r="F857" s="104">
        <v>101.61625000000001</v>
      </c>
    </row>
    <row r="858" spans="2:6" x14ac:dyDescent="0.25">
      <c r="B858" s="103"/>
      <c r="C858" s="84"/>
      <c r="D858" s="103"/>
      <c r="F858" s="104"/>
    </row>
    <row r="859" spans="2:6" x14ac:dyDescent="0.25">
      <c r="B859" s="103">
        <v>50</v>
      </c>
      <c r="C859" s="84" t="s">
        <v>2374</v>
      </c>
      <c r="D859" s="103" t="s">
        <v>93</v>
      </c>
      <c r="F859" s="104">
        <v>106.48333333333333</v>
      </c>
    </row>
    <row r="860" spans="2:6" x14ac:dyDescent="0.25">
      <c r="B860" s="103">
        <v>51</v>
      </c>
      <c r="C860" s="84" t="s">
        <v>2375</v>
      </c>
      <c r="D860" s="103" t="s">
        <v>93</v>
      </c>
      <c r="F860" s="104">
        <v>106.48333333333333</v>
      </c>
    </row>
    <row r="861" spans="2:6" x14ac:dyDescent="0.25">
      <c r="B861" s="103">
        <v>52</v>
      </c>
      <c r="C861" s="84" t="s">
        <v>2376</v>
      </c>
      <c r="D861" s="103" t="s">
        <v>93</v>
      </c>
      <c r="F861" s="104">
        <v>106.48333333333333</v>
      </c>
    </row>
    <row r="862" spans="2:6" x14ac:dyDescent="0.25">
      <c r="B862" s="103">
        <v>53</v>
      </c>
      <c r="C862" s="84" t="s">
        <v>2377</v>
      </c>
      <c r="D862" s="103" t="s">
        <v>93</v>
      </c>
      <c r="F862" s="104">
        <v>105.5675</v>
      </c>
    </row>
    <row r="863" spans="2:6" x14ac:dyDescent="0.25">
      <c r="B863" s="103">
        <v>54</v>
      </c>
      <c r="C863" s="84" t="s">
        <v>2022</v>
      </c>
      <c r="D863" s="103" t="s">
        <v>93</v>
      </c>
      <c r="F863" s="104">
        <v>105.79</v>
      </c>
    </row>
    <row r="864" spans="2:6" x14ac:dyDescent="0.25">
      <c r="B864" s="103">
        <v>56</v>
      </c>
      <c r="C864" s="84" t="s">
        <v>2378</v>
      </c>
      <c r="D864" s="103" t="s">
        <v>93</v>
      </c>
      <c r="F864" s="104">
        <v>106.90666666666667</v>
      </c>
    </row>
    <row r="865" spans="2:6" x14ac:dyDescent="0.25">
      <c r="B865" s="103">
        <v>57</v>
      </c>
      <c r="C865" s="84" t="s">
        <v>2379</v>
      </c>
      <c r="D865" s="103" t="s">
        <v>93</v>
      </c>
      <c r="F865" s="104">
        <v>107.67916666666666</v>
      </c>
    </row>
    <row r="866" spans="2:6" x14ac:dyDescent="0.25">
      <c r="B866" s="103">
        <v>58</v>
      </c>
      <c r="C866" s="84" t="s">
        <v>2380</v>
      </c>
      <c r="D866" s="103" t="s">
        <v>93</v>
      </c>
      <c r="F866" s="104">
        <v>106.48333333333333</v>
      </c>
    </row>
    <row r="867" spans="2:6" x14ac:dyDescent="0.25">
      <c r="B867" s="103">
        <v>59</v>
      </c>
      <c r="C867" s="84" t="s">
        <v>2381</v>
      </c>
      <c r="D867" s="103" t="s">
        <v>93</v>
      </c>
      <c r="F867" s="104">
        <v>106.48333333333333</v>
      </c>
    </row>
    <row r="868" spans="2:6" x14ac:dyDescent="0.25">
      <c r="B868" s="103"/>
      <c r="C868" s="84"/>
      <c r="D868" s="103"/>
      <c r="F868" s="104"/>
    </row>
    <row r="869" spans="2:6" x14ac:dyDescent="0.25">
      <c r="B869" s="103">
        <v>220</v>
      </c>
      <c r="C869" s="84" t="s">
        <v>2382</v>
      </c>
      <c r="D869" s="103" t="s">
        <v>370</v>
      </c>
      <c r="F869" s="104">
        <v>108.22666666666667</v>
      </c>
    </row>
    <row r="870" spans="2:6" x14ac:dyDescent="0.25">
      <c r="B870" s="103">
        <v>220</v>
      </c>
      <c r="C870" s="84" t="s">
        <v>2382</v>
      </c>
      <c r="D870" s="103" t="s">
        <v>370</v>
      </c>
      <c r="F870" s="104">
        <v>108.22666666666667</v>
      </c>
    </row>
    <row r="871" spans="2:6" x14ac:dyDescent="0.25">
      <c r="B871" s="103">
        <v>221</v>
      </c>
      <c r="C871" s="84" t="s">
        <v>2382</v>
      </c>
      <c r="D871" s="103" t="s">
        <v>370</v>
      </c>
      <c r="F871" s="104">
        <v>108.22666666666667</v>
      </c>
    </row>
    <row r="872" spans="2:6" x14ac:dyDescent="0.25">
      <c r="B872" s="103">
        <v>222</v>
      </c>
      <c r="C872" s="84" t="s">
        <v>2383</v>
      </c>
      <c r="D872" s="103" t="s">
        <v>370</v>
      </c>
      <c r="F872" s="104">
        <v>108.22666666666667</v>
      </c>
    </row>
    <row r="873" spans="2:6" x14ac:dyDescent="0.25">
      <c r="B873" s="103">
        <v>223</v>
      </c>
      <c r="C873" s="84" t="s">
        <v>2059</v>
      </c>
      <c r="D873" s="103" t="s">
        <v>370</v>
      </c>
      <c r="F873" s="104">
        <v>107.64</v>
      </c>
    </row>
    <row r="874" spans="2:6" x14ac:dyDescent="0.25">
      <c r="B874" s="103">
        <v>224</v>
      </c>
      <c r="C874" s="84" t="s">
        <v>2384</v>
      </c>
      <c r="D874" s="103" t="s">
        <v>370</v>
      </c>
      <c r="F874" s="104">
        <v>106.26083333333334</v>
      </c>
    </row>
    <row r="875" spans="2:6" x14ac:dyDescent="0.25">
      <c r="B875" s="103">
        <v>225</v>
      </c>
      <c r="C875" s="84" t="s">
        <v>2384</v>
      </c>
      <c r="D875" s="103" t="s">
        <v>370</v>
      </c>
      <c r="F875" s="104">
        <v>106.26083333333334</v>
      </c>
    </row>
    <row r="876" spans="2:6" x14ac:dyDescent="0.25">
      <c r="B876" s="103">
        <v>226</v>
      </c>
      <c r="C876" s="84" t="s">
        <v>2385</v>
      </c>
      <c r="D876" s="103" t="s">
        <v>370</v>
      </c>
      <c r="F876" s="104">
        <v>103.97083333333335</v>
      </c>
    </row>
    <row r="877" spans="2:6" x14ac:dyDescent="0.25">
      <c r="B877" s="103">
        <v>227</v>
      </c>
      <c r="C877" s="84" t="s">
        <v>2386</v>
      </c>
      <c r="D877" s="103" t="s">
        <v>370</v>
      </c>
      <c r="F877" s="104">
        <v>2473.6725000000001</v>
      </c>
    </row>
    <row r="878" spans="2:6" x14ac:dyDescent="0.25">
      <c r="B878" s="103">
        <v>228</v>
      </c>
      <c r="C878" s="84" t="s">
        <v>2387</v>
      </c>
      <c r="D878" s="103" t="s">
        <v>370</v>
      </c>
      <c r="F878" s="104">
        <v>2473.6725000000001</v>
      </c>
    </row>
    <row r="879" spans="2:6" x14ac:dyDescent="0.25">
      <c r="B879" s="103">
        <v>229</v>
      </c>
      <c r="C879" s="84" t="s">
        <v>2388</v>
      </c>
      <c r="D879" s="103" t="s">
        <v>370</v>
      </c>
      <c r="F879" s="104">
        <v>93.240833333333327</v>
      </c>
    </row>
    <row r="880" spans="2:6" x14ac:dyDescent="0.25">
      <c r="B880" s="103">
        <v>230</v>
      </c>
      <c r="C880" s="84" t="s">
        <v>1900</v>
      </c>
      <c r="D880" s="103" t="s">
        <v>370</v>
      </c>
      <c r="F880" s="104">
        <v>96.053333333333327</v>
      </c>
    </row>
    <row r="881" spans="2:6" x14ac:dyDescent="0.25">
      <c r="B881" s="103">
        <v>231</v>
      </c>
      <c r="C881" s="84" t="s">
        <v>1900</v>
      </c>
      <c r="D881" s="103" t="s">
        <v>370</v>
      </c>
      <c r="F881" s="104">
        <v>96.053333333333327</v>
      </c>
    </row>
    <row r="882" spans="2:6" x14ac:dyDescent="0.25">
      <c r="B882" s="103">
        <v>232</v>
      </c>
      <c r="C882" s="84" t="s">
        <v>1900</v>
      </c>
      <c r="D882" s="103" t="s">
        <v>370</v>
      </c>
      <c r="F882" s="104">
        <v>96.053333333333327</v>
      </c>
    </row>
    <row r="883" spans="2:6" x14ac:dyDescent="0.25">
      <c r="B883" s="103">
        <v>233</v>
      </c>
      <c r="C883" s="84" t="s">
        <v>2151</v>
      </c>
      <c r="D883" s="103" t="s">
        <v>370</v>
      </c>
      <c r="F883" s="104">
        <v>96.134999999999991</v>
      </c>
    </row>
    <row r="884" spans="2:6" x14ac:dyDescent="0.25">
      <c r="B884" s="103">
        <v>234</v>
      </c>
      <c r="C884" s="84" t="s">
        <v>2151</v>
      </c>
      <c r="D884" s="103" t="s">
        <v>370</v>
      </c>
      <c r="F884" s="104">
        <v>96.134999999999991</v>
      </c>
    </row>
    <row r="885" spans="2:6" x14ac:dyDescent="0.25">
      <c r="B885" s="103">
        <v>235</v>
      </c>
      <c r="C885" s="84" t="s">
        <v>2151</v>
      </c>
      <c r="D885" s="103" t="s">
        <v>370</v>
      </c>
      <c r="F885" s="104">
        <v>96.134999999999991</v>
      </c>
    </row>
    <row r="886" spans="2:6" x14ac:dyDescent="0.25">
      <c r="B886" s="103">
        <v>236</v>
      </c>
      <c r="C886" s="84" t="s">
        <v>2389</v>
      </c>
      <c r="D886" s="103" t="s">
        <v>370</v>
      </c>
      <c r="F886" s="104">
        <v>96.555833333333325</v>
      </c>
    </row>
    <row r="887" spans="2:6" x14ac:dyDescent="0.25">
      <c r="B887" s="103">
        <v>237</v>
      </c>
      <c r="C887" s="84" t="s">
        <v>2170</v>
      </c>
      <c r="D887" s="103" t="s">
        <v>370</v>
      </c>
      <c r="F887" s="104">
        <v>95.535833333333329</v>
      </c>
    </row>
    <row r="888" spans="2:6" x14ac:dyDescent="0.25">
      <c r="B888" s="103">
        <v>238</v>
      </c>
      <c r="C888" s="84" t="s">
        <v>2390</v>
      </c>
      <c r="D888" s="103" t="s">
        <v>370</v>
      </c>
      <c r="F888" s="104">
        <v>92.396666666666661</v>
      </c>
    </row>
    <row r="889" spans="2:6" x14ac:dyDescent="0.25">
      <c r="B889" s="103">
        <v>239</v>
      </c>
      <c r="C889" s="84" t="s">
        <v>2391</v>
      </c>
      <c r="D889" s="103" t="s">
        <v>370</v>
      </c>
      <c r="F889" s="104">
        <v>97.672499999999999</v>
      </c>
    </row>
    <row r="890" spans="2:6" x14ac:dyDescent="0.25">
      <c r="B890" s="103">
        <v>240</v>
      </c>
      <c r="C890" s="84" t="s">
        <v>2392</v>
      </c>
      <c r="D890" s="103" t="s">
        <v>370</v>
      </c>
      <c r="F890" s="104">
        <v>96.30083333333333</v>
      </c>
    </row>
    <row r="891" spans="2:6" x14ac:dyDescent="0.25">
      <c r="B891" s="103">
        <v>241</v>
      </c>
      <c r="C891" s="84" t="s">
        <v>2392</v>
      </c>
      <c r="D891" s="103" t="s">
        <v>370</v>
      </c>
      <c r="F891" s="104">
        <v>96.30083333333333</v>
      </c>
    </row>
    <row r="892" spans="2:6" x14ac:dyDescent="0.25">
      <c r="B892" s="103">
        <v>242</v>
      </c>
      <c r="C892" s="84" t="s">
        <v>2393</v>
      </c>
      <c r="D892" s="103" t="s">
        <v>370</v>
      </c>
      <c r="F892" s="104">
        <v>97.672499999999999</v>
      </c>
    </row>
    <row r="893" spans="2:6" x14ac:dyDescent="0.25">
      <c r="B893" s="103">
        <v>243</v>
      </c>
      <c r="C893" s="84" t="s">
        <v>2394</v>
      </c>
      <c r="D893" s="103" t="s">
        <v>370</v>
      </c>
      <c r="F893" s="104">
        <v>97.672499999999999</v>
      </c>
    </row>
    <row r="894" spans="2:6" x14ac:dyDescent="0.25">
      <c r="B894" s="103">
        <v>244</v>
      </c>
      <c r="C894" s="84" t="s">
        <v>2395</v>
      </c>
      <c r="D894" s="103" t="s">
        <v>370</v>
      </c>
      <c r="F894" s="104">
        <v>97.672499999999999</v>
      </c>
    </row>
    <row r="895" spans="2:6" x14ac:dyDescent="0.25">
      <c r="B895" s="103">
        <v>245</v>
      </c>
      <c r="C895" s="84" t="s">
        <v>2396</v>
      </c>
      <c r="D895" s="103" t="s">
        <v>370</v>
      </c>
      <c r="F895" s="104">
        <v>91.200833333333335</v>
      </c>
    </row>
    <row r="896" spans="2:6" x14ac:dyDescent="0.25">
      <c r="B896" s="103">
        <v>246</v>
      </c>
      <c r="C896" s="84" t="s">
        <v>2397</v>
      </c>
      <c r="D896" s="103" t="s">
        <v>370</v>
      </c>
      <c r="F896" s="104">
        <v>97.672499999999999</v>
      </c>
    </row>
    <row r="897" spans="2:6" x14ac:dyDescent="0.25">
      <c r="B897" s="103"/>
      <c r="C897" s="84"/>
      <c r="D897" s="103"/>
      <c r="F897" s="104"/>
    </row>
    <row r="898" spans="2:6" x14ac:dyDescent="0.25">
      <c r="B898" s="103">
        <v>980</v>
      </c>
      <c r="C898" s="84" t="s">
        <v>2398</v>
      </c>
      <c r="D898" s="103" t="s">
        <v>1545</v>
      </c>
      <c r="F898" s="104">
        <v>125.29916666666668</v>
      </c>
    </row>
    <row r="899" spans="2:6" x14ac:dyDescent="0.25">
      <c r="B899" s="103">
        <v>981</v>
      </c>
      <c r="C899" s="84" t="s">
        <v>2398</v>
      </c>
      <c r="D899" s="103" t="s">
        <v>1545</v>
      </c>
      <c r="F899" s="104">
        <v>125.29916666666668</v>
      </c>
    </row>
    <row r="900" spans="2:6" x14ac:dyDescent="0.25">
      <c r="B900" s="103">
        <v>987</v>
      </c>
      <c r="C900" s="84" t="s">
        <v>2398</v>
      </c>
      <c r="D900" s="103" t="s">
        <v>1545</v>
      </c>
      <c r="F900" s="104">
        <v>125.29916666666668</v>
      </c>
    </row>
    <row r="901" spans="2:6" x14ac:dyDescent="0.25">
      <c r="B901" s="103">
        <v>982</v>
      </c>
      <c r="C901" s="84" t="s">
        <v>2399</v>
      </c>
      <c r="D901" s="103" t="s">
        <v>1545</v>
      </c>
      <c r="F901" s="104">
        <v>124.53166666666667</v>
      </c>
    </row>
    <row r="902" spans="2:6" x14ac:dyDescent="0.25">
      <c r="B902" s="103">
        <v>983</v>
      </c>
      <c r="C902" s="84" t="s">
        <v>2400</v>
      </c>
      <c r="D902" s="103" t="s">
        <v>1545</v>
      </c>
      <c r="F902" s="104">
        <v>124.62583333333335</v>
      </c>
    </row>
    <row r="903" spans="2:6" x14ac:dyDescent="0.25">
      <c r="B903" s="103">
        <v>984</v>
      </c>
      <c r="C903" s="84" t="s">
        <v>2400</v>
      </c>
      <c r="D903" s="103" t="s">
        <v>1545</v>
      </c>
      <c r="F903" s="104">
        <v>124.62583333333335</v>
      </c>
    </row>
    <row r="904" spans="2:6" x14ac:dyDescent="0.25">
      <c r="B904" s="103">
        <v>985</v>
      </c>
      <c r="C904" s="84" t="s">
        <v>2401</v>
      </c>
      <c r="D904" s="103" t="s">
        <v>1545</v>
      </c>
      <c r="F904" s="104">
        <v>125.05791666666669</v>
      </c>
    </row>
    <row r="905" spans="2:6" x14ac:dyDescent="0.25">
      <c r="B905" s="103">
        <v>986</v>
      </c>
      <c r="C905" s="84" t="s">
        <v>2402</v>
      </c>
      <c r="D905" s="103" t="s">
        <v>1545</v>
      </c>
      <c r="F905" s="104">
        <v>114.64958333333333</v>
      </c>
    </row>
    <row r="906" spans="2:6" x14ac:dyDescent="0.25">
      <c r="B906" s="103">
        <v>988</v>
      </c>
      <c r="C906" s="84" t="s">
        <v>2403</v>
      </c>
      <c r="D906" s="103" t="s">
        <v>1545</v>
      </c>
      <c r="F906" s="104">
        <v>111.75333333333334</v>
      </c>
    </row>
    <row r="907" spans="2:6" x14ac:dyDescent="0.25">
      <c r="B907" s="103">
        <v>989</v>
      </c>
      <c r="C907" s="84" t="s">
        <v>2404</v>
      </c>
      <c r="D907" s="103" t="s">
        <v>1545</v>
      </c>
      <c r="F907" s="104">
        <v>114.22666666666667</v>
      </c>
    </row>
    <row r="908" spans="2:6" x14ac:dyDescent="0.25">
      <c r="B908" s="103">
        <v>990</v>
      </c>
      <c r="C908" s="84" t="s">
        <v>2405</v>
      </c>
      <c r="D908" s="103" t="s">
        <v>1545</v>
      </c>
      <c r="F908" s="104">
        <v>111.32333333333335</v>
      </c>
    </row>
    <row r="909" spans="2:6" x14ac:dyDescent="0.25">
      <c r="B909" s="103">
        <v>991</v>
      </c>
      <c r="C909" s="84" t="s">
        <v>2405</v>
      </c>
      <c r="D909" s="103" t="s">
        <v>1545</v>
      </c>
      <c r="F909" s="104">
        <v>111.32333333333335</v>
      </c>
    </row>
    <row r="910" spans="2:6" x14ac:dyDescent="0.25">
      <c r="B910" s="103">
        <v>992</v>
      </c>
      <c r="C910" s="84" t="s">
        <v>2405</v>
      </c>
      <c r="D910" s="103" t="s">
        <v>1545</v>
      </c>
      <c r="F910" s="104">
        <v>111.32333333333335</v>
      </c>
    </row>
    <row r="911" spans="2:6" x14ac:dyDescent="0.25">
      <c r="B911" s="103">
        <v>993</v>
      </c>
      <c r="C911" s="84" t="s">
        <v>2406</v>
      </c>
      <c r="D911" s="103" t="s">
        <v>1545</v>
      </c>
      <c r="F911" s="104">
        <v>114.56333333333335</v>
      </c>
    </row>
    <row r="912" spans="2:6" x14ac:dyDescent="0.25">
      <c r="B912" s="103">
        <v>994</v>
      </c>
      <c r="C912" s="84" t="s">
        <v>2407</v>
      </c>
      <c r="D912" s="103" t="s">
        <v>1545</v>
      </c>
      <c r="F912" s="104">
        <v>117.6320833333333</v>
      </c>
    </row>
    <row r="913" spans="2:6" x14ac:dyDescent="0.25">
      <c r="B913" s="103"/>
      <c r="C913" s="84"/>
      <c r="D913" s="103"/>
      <c r="F913" s="104"/>
    </row>
    <row r="914" spans="2:6" x14ac:dyDescent="0.25">
      <c r="B914" s="103">
        <v>247</v>
      </c>
      <c r="C914" s="84" t="s">
        <v>2408</v>
      </c>
      <c r="D914" s="103" t="s">
        <v>417</v>
      </c>
      <c r="F914" s="104">
        <v>108.96666666666665</v>
      </c>
    </row>
    <row r="915" spans="2:6" x14ac:dyDescent="0.25">
      <c r="B915" s="103">
        <v>248</v>
      </c>
      <c r="C915" s="84" t="s">
        <v>2408</v>
      </c>
      <c r="D915" s="103" t="s">
        <v>417</v>
      </c>
      <c r="F915" s="104">
        <v>108.96666666666665</v>
      </c>
    </row>
    <row r="916" spans="2:6" x14ac:dyDescent="0.25">
      <c r="B916" s="103">
        <v>249</v>
      </c>
      <c r="C916" s="84" t="s">
        <v>2409</v>
      </c>
      <c r="D916" s="103" t="s">
        <v>417</v>
      </c>
      <c r="F916" s="104">
        <v>108.8875</v>
      </c>
    </row>
    <row r="917" spans="2:6" x14ac:dyDescent="0.25">
      <c r="B917" s="103">
        <v>250</v>
      </c>
      <c r="C917" s="84" t="s">
        <v>2316</v>
      </c>
      <c r="D917" s="103" t="s">
        <v>417</v>
      </c>
      <c r="F917" s="104">
        <v>110.48916666666668</v>
      </c>
    </row>
    <row r="918" spans="2:6" x14ac:dyDescent="0.25">
      <c r="B918" s="103">
        <v>251</v>
      </c>
      <c r="C918" s="84" t="s">
        <v>2316</v>
      </c>
      <c r="D918" s="103" t="s">
        <v>417</v>
      </c>
      <c r="F918" s="104">
        <v>110.48916666666668</v>
      </c>
    </row>
    <row r="919" spans="2:6" x14ac:dyDescent="0.25">
      <c r="B919" s="103">
        <v>252</v>
      </c>
      <c r="C919" s="84" t="s">
        <v>2316</v>
      </c>
      <c r="D919" s="103" t="s">
        <v>417</v>
      </c>
      <c r="F919" s="104">
        <v>110.48916666666668</v>
      </c>
    </row>
    <row r="920" spans="2:6" x14ac:dyDescent="0.25">
      <c r="B920" s="103">
        <v>253</v>
      </c>
      <c r="C920" s="84" t="s">
        <v>2316</v>
      </c>
      <c r="D920" s="103" t="s">
        <v>417</v>
      </c>
      <c r="F920" s="104">
        <v>110.48916666666668</v>
      </c>
    </row>
    <row r="921" spans="2:6" x14ac:dyDescent="0.25">
      <c r="B921" s="103">
        <v>254</v>
      </c>
      <c r="C921" s="84" t="s">
        <v>2410</v>
      </c>
      <c r="D921" s="103" t="s">
        <v>417</v>
      </c>
      <c r="F921" s="104">
        <v>108.8875</v>
      </c>
    </row>
    <row r="922" spans="2:6" x14ac:dyDescent="0.25">
      <c r="B922" s="103">
        <v>255</v>
      </c>
      <c r="C922" s="84" t="s">
        <v>2411</v>
      </c>
      <c r="D922" s="103" t="s">
        <v>417</v>
      </c>
      <c r="F922" s="104">
        <v>108.64</v>
      </c>
    </row>
    <row r="923" spans="2:6" x14ac:dyDescent="0.25">
      <c r="B923" s="103">
        <v>256</v>
      </c>
      <c r="C923" s="84" t="s">
        <v>2411</v>
      </c>
      <c r="D923" s="103" t="s">
        <v>417</v>
      </c>
      <c r="F923" s="104">
        <v>108.64</v>
      </c>
    </row>
    <row r="924" spans="2:6" x14ac:dyDescent="0.25">
      <c r="B924" s="103">
        <v>257</v>
      </c>
      <c r="C924" s="84" t="s">
        <v>2411</v>
      </c>
      <c r="D924" s="103" t="s">
        <v>417</v>
      </c>
      <c r="F924" s="104">
        <v>108.64</v>
      </c>
    </row>
    <row r="925" spans="2:6" x14ac:dyDescent="0.25">
      <c r="B925" s="103">
        <v>258</v>
      </c>
      <c r="C925" s="84" t="s">
        <v>2412</v>
      </c>
      <c r="D925" s="103" t="s">
        <v>417</v>
      </c>
      <c r="F925" s="104">
        <v>108.96666666666665</v>
      </c>
    </row>
    <row r="926" spans="2:6" x14ac:dyDescent="0.25">
      <c r="B926" s="103">
        <v>259</v>
      </c>
      <c r="C926" s="84" t="s">
        <v>2412</v>
      </c>
      <c r="D926" s="103" t="s">
        <v>417</v>
      </c>
      <c r="F926" s="104">
        <v>108.96666666666665</v>
      </c>
    </row>
    <row r="927" spans="2:6" x14ac:dyDescent="0.25">
      <c r="B927" s="103">
        <v>260</v>
      </c>
      <c r="C927" s="84" t="s">
        <v>2413</v>
      </c>
      <c r="D927" s="103" t="s">
        <v>417</v>
      </c>
      <c r="F927" s="104">
        <v>108.11500000000001</v>
      </c>
    </row>
    <row r="928" spans="2:6" x14ac:dyDescent="0.25">
      <c r="B928" s="103">
        <v>261</v>
      </c>
      <c r="C928" s="84" t="s">
        <v>2414</v>
      </c>
      <c r="D928" s="103" t="s">
        <v>417</v>
      </c>
      <c r="F928" s="104">
        <v>107.35000000000001</v>
      </c>
    </row>
    <row r="929" spans="2:6" x14ac:dyDescent="0.25">
      <c r="B929" s="103">
        <v>262</v>
      </c>
      <c r="C929" s="84" t="s">
        <v>2415</v>
      </c>
      <c r="D929" s="103" t="s">
        <v>417</v>
      </c>
      <c r="F929" s="104">
        <v>108.8875</v>
      </c>
    </row>
    <row r="930" spans="2:6" x14ac:dyDescent="0.25">
      <c r="B930" s="103">
        <v>263</v>
      </c>
      <c r="C930" s="84" t="s">
        <v>2416</v>
      </c>
      <c r="D930" s="103" t="s">
        <v>417</v>
      </c>
      <c r="F930" s="104">
        <v>109.48666666666669</v>
      </c>
    </row>
    <row r="931" spans="2:6" x14ac:dyDescent="0.25">
      <c r="B931" s="103">
        <v>264</v>
      </c>
      <c r="C931" s="84" t="s">
        <v>2416</v>
      </c>
      <c r="D931" s="103" t="s">
        <v>417</v>
      </c>
      <c r="F931" s="104">
        <v>109.48666666666669</v>
      </c>
    </row>
    <row r="932" spans="2:6" x14ac:dyDescent="0.25">
      <c r="B932" s="103">
        <v>265</v>
      </c>
      <c r="C932" s="84" t="s">
        <v>2417</v>
      </c>
      <c r="D932" s="103" t="s">
        <v>417</v>
      </c>
      <c r="F932" s="104">
        <v>108.8875</v>
      </c>
    </row>
    <row r="933" spans="2:6" x14ac:dyDescent="0.25">
      <c r="B933" s="103">
        <v>266</v>
      </c>
      <c r="C933" s="84" t="s">
        <v>2418</v>
      </c>
      <c r="D933" s="103" t="s">
        <v>417</v>
      </c>
      <c r="F933" s="104">
        <v>108.8875</v>
      </c>
    </row>
    <row r="934" spans="2:6" x14ac:dyDescent="0.25">
      <c r="B934" s="103">
        <v>267</v>
      </c>
      <c r="C934" s="84" t="s">
        <v>2419</v>
      </c>
      <c r="D934" s="103" t="s">
        <v>417</v>
      </c>
      <c r="F934" s="104">
        <v>108.8875</v>
      </c>
    </row>
    <row r="935" spans="2:6" x14ac:dyDescent="0.25">
      <c r="B935" s="103">
        <v>268</v>
      </c>
      <c r="C935" s="84" t="s">
        <v>2420</v>
      </c>
      <c r="D935" s="103" t="s">
        <v>417</v>
      </c>
      <c r="F935" s="104">
        <v>108.8875</v>
      </c>
    </row>
    <row r="936" spans="2:6" x14ac:dyDescent="0.25">
      <c r="B936" s="103"/>
      <c r="C936" s="84"/>
      <c r="D936" s="103"/>
      <c r="F936" s="104"/>
    </row>
    <row r="937" spans="2:6" x14ac:dyDescent="0.25">
      <c r="B937" s="103">
        <v>530</v>
      </c>
      <c r="C937" s="84" t="s">
        <v>2421</v>
      </c>
      <c r="D937" s="103" t="s">
        <v>858</v>
      </c>
      <c r="F937" s="104">
        <v>108.01208333333334</v>
      </c>
    </row>
    <row r="938" spans="2:6" x14ac:dyDescent="0.25">
      <c r="B938" s="103">
        <v>532</v>
      </c>
      <c r="C938" s="84" t="s">
        <v>2421</v>
      </c>
      <c r="D938" s="103" t="s">
        <v>858</v>
      </c>
      <c r="F938" s="104">
        <v>108.01208333333334</v>
      </c>
    </row>
    <row r="939" spans="2:6" x14ac:dyDescent="0.25">
      <c r="B939" s="103">
        <v>531</v>
      </c>
      <c r="C939" s="84" t="s">
        <v>2422</v>
      </c>
      <c r="D939" s="103" t="s">
        <v>858</v>
      </c>
      <c r="F939" s="104">
        <v>112.12541666666667</v>
      </c>
    </row>
    <row r="940" spans="2:6" x14ac:dyDescent="0.25">
      <c r="B940" s="103">
        <v>534</v>
      </c>
      <c r="C940" s="84" t="s">
        <v>2423</v>
      </c>
      <c r="D940" s="103" t="s">
        <v>858</v>
      </c>
      <c r="F940" s="104">
        <v>107.10833333333333</v>
      </c>
    </row>
    <row r="941" spans="2:6" x14ac:dyDescent="0.25">
      <c r="B941" s="103">
        <v>535</v>
      </c>
      <c r="C941" s="84" t="s">
        <v>2424</v>
      </c>
      <c r="D941" s="103" t="s">
        <v>858</v>
      </c>
      <c r="F941" s="104">
        <v>108.34125000000002</v>
      </c>
    </row>
    <row r="942" spans="2:6" x14ac:dyDescent="0.25">
      <c r="B942" s="103">
        <v>537</v>
      </c>
      <c r="C942" s="84" t="s">
        <v>2425</v>
      </c>
      <c r="D942" s="103" t="s">
        <v>858</v>
      </c>
      <c r="F942" s="104">
        <v>108.01541666666668</v>
      </c>
    </row>
    <row r="943" spans="2:6" x14ac:dyDescent="0.25">
      <c r="B943" s="103">
        <v>538</v>
      </c>
      <c r="C943" s="84" t="s">
        <v>2296</v>
      </c>
      <c r="D943" s="103" t="s">
        <v>858</v>
      </c>
      <c r="F943" s="104">
        <v>106.20083333333335</v>
      </c>
    </row>
    <row r="944" spans="2:6" x14ac:dyDescent="0.25">
      <c r="B944" s="103">
        <v>539</v>
      </c>
      <c r="C944" s="84" t="s">
        <v>2426</v>
      </c>
      <c r="D944" s="103" t="s">
        <v>858</v>
      </c>
      <c r="F944" s="104">
        <v>106.20083333333335</v>
      </c>
    </row>
    <row r="945" spans="2:6" x14ac:dyDescent="0.25">
      <c r="B945" s="103">
        <v>540</v>
      </c>
      <c r="C945" s="84" t="s">
        <v>2427</v>
      </c>
      <c r="D945" s="103" t="s">
        <v>858</v>
      </c>
      <c r="F945" s="104">
        <v>106.20083333333335</v>
      </c>
    </row>
    <row r="946" spans="2:6" x14ac:dyDescent="0.25">
      <c r="B946" s="103">
        <v>541</v>
      </c>
      <c r="C946" s="84" t="s">
        <v>2428</v>
      </c>
      <c r="D946" s="103" t="s">
        <v>858</v>
      </c>
      <c r="F946" s="104">
        <v>103.81125</v>
      </c>
    </row>
    <row r="947" spans="2:6" x14ac:dyDescent="0.25">
      <c r="B947" s="103">
        <v>542</v>
      </c>
      <c r="C947" s="84" t="s">
        <v>2428</v>
      </c>
      <c r="D947" s="103" t="s">
        <v>858</v>
      </c>
      <c r="F947" s="104">
        <v>103.81125</v>
      </c>
    </row>
    <row r="948" spans="2:6" x14ac:dyDescent="0.25">
      <c r="B948" s="103">
        <v>543</v>
      </c>
      <c r="C948" s="84" t="s">
        <v>2428</v>
      </c>
      <c r="D948" s="103" t="s">
        <v>858</v>
      </c>
      <c r="F948" s="104">
        <v>103.81125</v>
      </c>
    </row>
    <row r="949" spans="2:6" x14ac:dyDescent="0.25">
      <c r="B949" s="103">
        <v>544</v>
      </c>
      <c r="C949" s="84" t="s">
        <v>2429</v>
      </c>
      <c r="D949" s="103" t="s">
        <v>858</v>
      </c>
      <c r="F949" s="104">
        <v>103.07208333333332</v>
      </c>
    </row>
    <row r="950" spans="2:6" x14ac:dyDescent="0.25">
      <c r="B950" s="103">
        <v>545</v>
      </c>
      <c r="C950" s="84" t="s">
        <v>2430</v>
      </c>
      <c r="D950" s="103" t="s">
        <v>858</v>
      </c>
      <c r="F950" s="104">
        <v>106.20083333333335</v>
      </c>
    </row>
    <row r="951" spans="2:6" x14ac:dyDescent="0.25">
      <c r="B951" s="103">
        <v>546</v>
      </c>
      <c r="C951" s="84" t="s">
        <v>2431</v>
      </c>
      <c r="D951" s="103" t="s">
        <v>858</v>
      </c>
      <c r="F951" s="104">
        <v>104.88666666666666</v>
      </c>
    </row>
    <row r="952" spans="2:6" x14ac:dyDescent="0.25">
      <c r="B952" s="103">
        <v>547</v>
      </c>
      <c r="C952" s="84" t="s">
        <v>2432</v>
      </c>
      <c r="D952" s="103" t="s">
        <v>858</v>
      </c>
      <c r="F952" s="104">
        <v>105.45875000000002</v>
      </c>
    </row>
    <row r="953" spans="2:6" x14ac:dyDescent="0.25">
      <c r="B953" s="103">
        <v>548</v>
      </c>
      <c r="C953" s="84" t="s">
        <v>2433</v>
      </c>
      <c r="D953" s="103" t="s">
        <v>858</v>
      </c>
      <c r="F953" s="104">
        <v>107.51291666666667</v>
      </c>
    </row>
    <row r="954" spans="2:6" x14ac:dyDescent="0.25">
      <c r="B954" s="103">
        <v>549</v>
      </c>
      <c r="C954" s="84" t="s">
        <v>2434</v>
      </c>
      <c r="D954" s="103" t="s">
        <v>858</v>
      </c>
      <c r="F954" s="104">
        <v>103.56625</v>
      </c>
    </row>
    <row r="955" spans="2:6" x14ac:dyDescent="0.25">
      <c r="B955" s="103"/>
      <c r="C955" s="84"/>
      <c r="D955" s="103"/>
      <c r="F955" s="104"/>
    </row>
    <row r="956" spans="2:6" x14ac:dyDescent="0.25">
      <c r="B956" s="103">
        <v>820</v>
      </c>
      <c r="C956" s="84" t="s">
        <v>2435</v>
      </c>
      <c r="D956" s="103" t="s">
        <v>1307</v>
      </c>
      <c r="F956" s="104">
        <v>95.19916666666667</v>
      </c>
    </row>
    <row r="957" spans="2:6" x14ac:dyDescent="0.25">
      <c r="B957" s="103">
        <v>821</v>
      </c>
      <c r="C957" s="84" t="s">
        <v>2436</v>
      </c>
      <c r="D957" s="103" t="s">
        <v>1307</v>
      </c>
      <c r="F957" s="104">
        <v>96.281666666666666</v>
      </c>
    </row>
    <row r="958" spans="2:6" x14ac:dyDescent="0.25">
      <c r="B958" s="103">
        <v>822</v>
      </c>
      <c r="C958" s="84" t="s">
        <v>2437</v>
      </c>
      <c r="D958" s="103" t="s">
        <v>1307</v>
      </c>
      <c r="F958" s="104">
        <v>96.281666666666666</v>
      </c>
    </row>
    <row r="959" spans="2:6" x14ac:dyDescent="0.25">
      <c r="B959" s="103">
        <v>823</v>
      </c>
      <c r="C959" s="84" t="s">
        <v>2438</v>
      </c>
      <c r="D959" s="103" t="s">
        <v>1307</v>
      </c>
      <c r="F959" s="104">
        <v>96.281666666666666</v>
      </c>
    </row>
    <row r="960" spans="2:6" x14ac:dyDescent="0.25">
      <c r="B960" s="103">
        <v>824</v>
      </c>
      <c r="C960" s="84" t="s">
        <v>2439</v>
      </c>
      <c r="D960" s="103" t="s">
        <v>1307</v>
      </c>
      <c r="F960" s="104">
        <v>96.281666666666666</v>
      </c>
    </row>
    <row r="961" spans="2:6" x14ac:dyDescent="0.25">
      <c r="B961" s="103">
        <v>825</v>
      </c>
      <c r="C961" s="84" t="s">
        <v>2440</v>
      </c>
      <c r="D961" s="103" t="s">
        <v>1307</v>
      </c>
      <c r="F961" s="104">
        <v>96.281666666666666</v>
      </c>
    </row>
    <row r="962" spans="2:6" x14ac:dyDescent="0.25">
      <c r="B962" s="103">
        <v>826</v>
      </c>
      <c r="C962" s="84" t="s">
        <v>2441</v>
      </c>
      <c r="D962" s="103" t="s">
        <v>1307</v>
      </c>
      <c r="F962" s="104">
        <v>93.773750000000007</v>
      </c>
    </row>
    <row r="963" spans="2:6" x14ac:dyDescent="0.25">
      <c r="B963" s="103">
        <v>827</v>
      </c>
      <c r="C963" s="84" t="s">
        <v>2442</v>
      </c>
      <c r="D963" s="103" t="s">
        <v>1307</v>
      </c>
      <c r="F963" s="104">
        <v>96.281666666666666</v>
      </c>
    </row>
    <row r="964" spans="2:6" x14ac:dyDescent="0.25">
      <c r="B964" s="103">
        <v>828</v>
      </c>
      <c r="C964" s="84" t="s">
        <v>2443</v>
      </c>
      <c r="D964" s="103" t="s">
        <v>1307</v>
      </c>
      <c r="F964" s="104">
        <v>96.026666666666657</v>
      </c>
    </row>
    <row r="965" spans="2:6" x14ac:dyDescent="0.25">
      <c r="B965" s="103">
        <v>829</v>
      </c>
      <c r="C965" s="84" t="s">
        <v>2444</v>
      </c>
      <c r="D965" s="103" t="s">
        <v>1307</v>
      </c>
      <c r="F965" s="104">
        <v>100.29333333333335</v>
      </c>
    </row>
    <row r="966" spans="2:6" x14ac:dyDescent="0.25">
      <c r="B966" s="103">
        <v>830</v>
      </c>
      <c r="C966" s="84" t="s">
        <v>2444</v>
      </c>
      <c r="D966" s="103" t="s">
        <v>1307</v>
      </c>
      <c r="F966" s="104">
        <v>100.29333333333335</v>
      </c>
    </row>
    <row r="967" spans="2:6" x14ac:dyDescent="0.25">
      <c r="B967" s="103">
        <v>831</v>
      </c>
      <c r="C967" s="84" t="s">
        <v>2444</v>
      </c>
      <c r="D967" s="103" t="s">
        <v>1307</v>
      </c>
      <c r="F967" s="104">
        <v>100.29333333333335</v>
      </c>
    </row>
  </sheetData>
  <sheetProtection algorithmName="SHA-512" hashValue="uzpg4J5X0UVObeLMACkH8eadjZ81DVnkBt3GOEGBIewe8Hst0Lg97QCZJsb1T8qSc2BJwbIoZG+2/XbVofIYiw==" saltValue="kQmeAMO0gsaf+OlGKVf2YA==" spinCount="100000" sheet="1" objects="1" scenarios="1"/>
  <pageMargins left="0.7" right="0.7" top="0.75" bottom="0.75" header="0.3" footer="0.3"/>
  <pageSetup scale="99" fitToHeight="0" orientation="portrait"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feed5ec1-d8fd-4604-b5de-4dde7b8df4bc" origin="defaultValue">
  <element uid="id_classification_internalonly" value=""/>
  <element uid="f91bad9e-3ac2-40b4-8b87-a1090be5b4b3" value=""/>
</sisl>
</file>

<file path=customXml/itemProps1.xml><?xml version="1.0" encoding="utf-8"?>
<ds:datastoreItem xmlns:ds="http://schemas.openxmlformats.org/officeDocument/2006/customXml" ds:itemID="{D18F3F2D-064D-4D59-8B75-B0B1A854BA9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EUC Documentation</vt:lpstr>
      <vt:lpstr>Input Control</vt:lpstr>
      <vt:lpstr>Output Control</vt:lpstr>
      <vt:lpstr>Change Management Control</vt:lpstr>
      <vt:lpstr>Instructions</vt:lpstr>
      <vt:lpstr>Cost Analysis</vt:lpstr>
      <vt:lpstr>Base Cost</vt:lpstr>
      <vt:lpstr>Scope</vt:lpstr>
      <vt:lpstr>Location</vt:lpstr>
      <vt:lpstr>Quality</vt:lpstr>
      <vt:lpstr>Variance</vt:lpstr>
      <vt:lpstr>General Assumptions</vt:lpstr>
      <vt:lpstr>Version</vt:lpstr>
      <vt:lpstr>BuildingTypes</vt:lpstr>
      <vt:lpstr>QualityLevels</vt:lpstr>
    </vt:vector>
  </TitlesOfParts>
  <Company>Federal Home Loan Bank of Des Moines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jcheeseman</dc:creator>
  <cp:lastModifiedBy>Summers, Joe</cp:lastModifiedBy>
  <dcterms:created xsi:type="dcterms:W3CDTF">2023-02-06T16:33:34Z</dcterms:created>
  <dcterms:modified xsi:type="dcterms:W3CDTF">2025-01-30T18:06:37Z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1e4c6ca0-3b45-427d-af1c-bd4f5d1904be</vt:lpwstr>
  </property>
  <property fmtid="{D5CDD505-2E9C-101B-9397-08002B2CF9AE}" pid="3" name="bjDocumentLabelXML">
    <vt:lpwstr>&lt;?xml version="1.0" encoding="us-ascii"?&gt;&lt;sisl xmlns:xsd="http://www.w3.org/2001/XMLSchema" xmlns:xsi="http://www.w3.org/2001/XMLSchema-instance" sislVersion="0" policy="feed5ec1-d8fd-4604-b5de-4dde7b8df4bc" origin="defaultValue" xmlns="http://www.boldonj</vt:lpwstr>
  </property>
  <property fmtid="{D5CDD505-2E9C-101B-9397-08002B2CF9AE}" pid="4" name="bjDocumentLabelXML-0">
    <vt:lpwstr>ames.com/2008/01/sie/internal/label"&gt;&lt;element uid="id_classification_internalonly" value="" /&gt;&lt;element uid="f91bad9e-3ac2-40b4-8b87-a1090be5b4b3" value="" /&gt;&lt;/sisl&gt;</vt:lpwstr>
  </property>
  <property fmtid="{D5CDD505-2E9C-101B-9397-08002B2CF9AE}" pid="5" name="bjDocumentSecurityLabel">
    <vt:lpwstr>Internal</vt:lpwstr>
  </property>
  <property fmtid="{D5CDD505-2E9C-101B-9397-08002B2CF9AE}" pid="6" name="{A44787D4-0540-4523-9961-78E4036D8C6D}">
    <vt:lpwstr>{36F8F698-D461-416A-88D2-0448F45F1937}</vt:lpwstr>
  </property>
  <property fmtid="{D5CDD505-2E9C-101B-9397-08002B2CF9AE}" pid="7" name="bjSaver">
    <vt:lpwstr>W3fJmvZmxY5Xoawkqp+Yd7CSonyDEYDg</vt:lpwstr>
  </property>
  <property fmtid="{D5CDD505-2E9C-101B-9397-08002B2CF9AE}" pid="8" name="bjClsUserRVM">
    <vt:lpwstr>[]</vt:lpwstr>
  </property>
  <property fmtid="{D5CDD505-2E9C-101B-9397-08002B2CF9AE}" pid="9" name="bjRightFooterLabel-first">
    <vt:lpwstr>&amp;"Verdana,Regular"&amp;10&amp;K000000Classification | &amp;K004B73Internal</vt:lpwstr>
  </property>
  <property fmtid="{D5CDD505-2E9C-101B-9397-08002B2CF9AE}" pid="10" name="bjRightFooterLabel-even">
    <vt:lpwstr>&amp;"Verdana,Regular"&amp;10&amp;K000000Classification | &amp;K004B73Internal</vt:lpwstr>
  </property>
  <property fmtid="{D5CDD505-2E9C-101B-9397-08002B2CF9AE}" pid="11" name="bjRightFooterLabel">
    <vt:lpwstr>&amp;"Verdana,Regular"&amp;10&amp;K000000Classification | &amp;K004B73Internal</vt:lpwstr>
  </property>
  <property fmtid="{D5CDD505-2E9C-101B-9397-08002B2CF9AE}" pid="12" name="bjpmDocIH">
    <vt:lpwstr>xZTgRxZAAa/kqWI535PhuFDtMmAK9L7i</vt:lpwstr>
  </property>
</Properties>
</file>